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U\OneDrive - 國立宜蘭大學\桌面\"/>
    </mc:Choice>
  </mc:AlternateContent>
  <xr:revisionPtr revIDLastSave="0" documentId="13_ncr:1_{62250AE5-0C1B-4AA2-BE9E-4748818B2DBC}" xr6:coauthVersionLast="47" xr6:coauthVersionMax="47" xr10:uidLastSave="{00000000-0000-0000-0000-000000000000}"/>
  <workbookProtection workbookAlgorithmName="SHA-512" workbookHashValue="1Pr8kYDPpL7Gx8AGfL9YHVmFxSRp1XwzjWaGHxEFhHFHucB6RykqoLMq6lRSzFwXHZJPuzIfRCEHz2ouPmWUbQ==" workbookSaltValue="OTjvnITsXtVwQ6XClMuJyQ==" workbookSpinCount="100000" lockStructure="1"/>
  <bookViews>
    <workbookView xWindow="22932" yWindow="-108" windowWidth="23256" windowHeight="12576" activeTab="2" xr2:uid="{00000000-000D-0000-FFFF-FFFF00000000}"/>
  </bookViews>
  <sheets>
    <sheet name="勞健保業務重點" sheetId="11" r:id="rId1"/>
    <sheet name="使用說明" sheetId="6" r:id="rId2"/>
    <sheet name="費用試算" sheetId="1" r:id="rId3"/>
    <sheet name="無就業保險費級距表113" sheetId="10" r:id="rId4"/>
    <sheet name="勞保級距" sheetId="2" state="hidden" r:id="rId5"/>
    <sheet name="勞退級距" sheetId="4" state="hidden" r:id="rId6"/>
    <sheet name="健保級距" sheetId="5" state="hidden" r:id="rId7"/>
  </sheets>
  <definedNames>
    <definedName name="_xlnm.Print_Area" localSheetId="3">無就業保險費級距表113!$A$1:$AC$74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0" l="1"/>
  <c r="C5" i="1"/>
  <c r="C8" i="1"/>
  <c r="F5" i="1" l="1"/>
  <c r="D5" i="1"/>
  <c r="H5" i="1" s="1"/>
  <c r="E5" i="1"/>
  <c r="K5" i="1" s="1"/>
  <c r="C6" i="1"/>
  <c r="F6" i="1" s="1"/>
  <c r="D6" i="1"/>
  <c r="H6" i="1" s="1"/>
  <c r="E6" i="1"/>
  <c r="G6" i="1" s="1"/>
  <c r="C7" i="1"/>
  <c r="I7" i="1" s="1"/>
  <c r="D7" i="1"/>
  <c r="H7" i="1" s="1"/>
  <c r="E7" i="1"/>
  <c r="G7" i="1" s="1"/>
  <c r="F8" i="1"/>
  <c r="D8" i="1"/>
  <c r="E8" i="1"/>
  <c r="G8" i="1" s="1"/>
  <c r="H8" i="1"/>
  <c r="I8" i="1"/>
  <c r="J8" i="1"/>
  <c r="C9" i="1"/>
  <c r="J9" i="1" s="1"/>
  <c r="D9" i="1"/>
  <c r="E9" i="1"/>
  <c r="K9" i="1" s="1"/>
  <c r="F9" i="1"/>
  <c r="G9" i="1"/>
  <c r="H9" i="1"/>
  <c r="I9" i="1"/>
  <c r="C10" i="1"/>
  <c r="J10" i="1" s="1"/>
  <c r="D10" i="1"/>
  <c r="H10" i="1" s="1"/>
  <c r="E10" i="1"/>
  <c r="G10" i="1" s="1"/>
  <c r="F10" i="1"/>
  <c r="I10" i="1"/>
  <c r="C11" i="1"/>
  <c r="D11" i="1"/>
  <c r="H11" i="1" s="1"/>
  <c r="E11" i="1"/>
  <c r="K11" i="1" s="1"/>
  <c r="F11" i="1"/>
  <c r="G11" i="1"/>
  <c r="I11" i="1"/>
  <c r="J11" i="1"/>
  <c r="C12" i="1"/>
  <c r="I12" i="1" s="1"/>
  <c r="D12" i="1"/>
  <c r="H12" i="1" s="1"/>
  <c r="E12" i="1"/>
  <c r="G12" i="1" s="1"/>
  <c r="F12" i="1"/>
  <c r="K12" i="1"/>
  <c r="C13" i="1"/>
  <c r="F13" i="1" s="1"/>
  <c r="D13" i="1"/>
  <c r="H13" i="1" s="1"/>
  <c r="E13" i="1"/>
  <c r="K13" i="1" s="1"/>
  <c r="C14" i="1"/>
  <c r="J14" i="1" s="1"/>
  <c r="D14" i="1"/>
  <c r="H14" i="1" s="1"/>
  <c r="E14" i="1"/>
  <c r="G14" i="1" s="1"/>
  <c r="I14" i="1"/>
  <c r="K14" i="1"/>
  <c r="C15" i="1"/>
  <c r="I15" i="1" s="1"/>
  <c r="D15" i="1"/>
  <c r="E15" i="1"/>
  <c r="G15" i="1" s="1"/>
  <c r="H15" i="1"/>
  <c r="K15" i="1"/>
  <c r="C16" i="1"/>
  <c r="F16" i="1" s="1"/>
  <c r="D16" i="1"/>
  <c r="E16" i="1"/>
  <c r="G16" i="1"/>
  <c r="H16" i="1"/>
  <c r="I16" i="1"/>
  <c r="J16" i="1"/>
  <c r="K16" i="1"/>
  <c r="C17" i="1"/>
  <c r="J17" i="1" s="1"/>
  <c r="D17" i="1"/>
  <c r="E17" i="1"/>
  <c r="F17" i="1"/>
  <c r="G17" i="1"/>
  <c r="H17" i="1"/>
  <c r="I17" i="1"/>
  <c r="K17" i="1"/>
  <c r="C18" i="1"/>
  <c r="D18" i="1"/>
  <c r="E18" i="1"/>
  <c r="G18" i="1" s="1"/>
  <c r="F18" i="1"/>
  <c r="H18" i="1"/>
  <c r="I18" i="1"/>
  <c r="J18" i="1"/>
  <c r="C19" i="1"/>
  <c r="D19" i="1"/>
  <c r="H19" i="1" s="1"/>
  <c r="E19" i="1"/>
  <c r="K19" i="1" s="1"/>
  <c r="F19" i="1"/>
  <c r="G19" i="1"/>
  <c r="I19" i="1"/>
  <c r="J19" i="1"/>
  <c r="C20" i="1"/>
  <c r="I20" i="1" s="1"/>
  <c r="D20" i="1"/>
  <c r="H20" i="1" s="1"/>
  <c r="E20" i="1"/>
  <c r="G20" i="1" s="1"/>
  <c r="F20" i="1"/>
  <c r="K20" i="1"/>
  <c r="C21" i="1"/>
  <c r="F21" i="1" s="1"/>
  <c r="D21" i="1"/>
  <c r="H21" i="1" s="1"/>
  <c r="E21" i="1"/>
  <c r="K21" i="1" s="1"/>
  <c r="J21" i="1"/>
  <c r="C22" i="1"/>
  <c r="J22" i="1" s="1"/>
  <c r="D22" i="1"/>
  <c r="H22" i="1" s="1"/>
  <c r="E22" i="1"/>
  <c r="G22" i="1" s="1"/>
  <c r="I22" i="1"/>
  <c r="K22" i="1"/>
  <c r="C23" i="1"/>
  <c r="I23" i="1" s="1"/>
  <c r="D23" i="1"/>
  <c r="E23" i="1"/>
  <c r="G23" i="1" s="1"/>
  <c r="H23" i="1"/>
  <c r="K23" i="1"/>
  <c r="C24" i="1"/>
  <c r="F24" i="1" s="1"/>
  <c r="D24" i="1"/>
  <c r="E24" i="1"/>
  <c r="G24" i="1"/>
  <c r="H24" i="1"/>
  <c r="I24" i="1"/>
  <c r="J24" i="1"/>
  <c r="K24" i="1"/>
  <c r="C25" i="1"/>
  <c r="D25" i="1"/>
  <c r="E25" i="1"/>
  <c r="F25" i="1"/>
  <c r="G25" i="1"/>
  <c r="H25" i="1"/>
  <c r="I25" i="1"/>
  <c r="J25" i="1"/>
  <c r="K25" i="1"/>
  <c r="C26" i="1"/>
  <c r="D26" i="1"/>
  <c r="E26" i="1"/>
  <c r="G26" i="1" s="1"/>
  <c r="F26" i="1"/>
  <c r="H26" i="1"/>
  <c r="I26" i="1"/>
  <c r="J26" i="1"/>
  <c r="C27" i="1"/>
  <c r="I27" i="1" s="1"/>
  <c r="D27" i="1"/>
  <c r="H27" i="1" s="1"/>
  <c r="E27" i="1"/>
  <c r="K27" i="1" s="1"/>
  <c r="F27" i="1"/>
  <c r="G27" i="1"/>
  <c r="C28" i="1"/>
  <c r="I28" i="1" s="1"/>
  <c r="D28" i="1"/>
  <c r="H28" i="1" s="1"/>
  <c r="E28" i="1"/>
  <c r="G28" i="1" s="1"/>
  <c r="F28" i="1"/>
  <c r="K28" i="1"/>
  <c r="C29" i="1"/>
  <c r="F29" i="1" s="1"/>
  <c r="D29" i="1"/>
  <c r="H29" i="1" s="1"/>
  <c r="E29" i="1"/>
  <c r="K29" i="1" s="1"/>
  <c r="J29" i="1"/>
  <c r="C30" i="1"/>
  <c r="J30" i="1" s="1"/>
  <c r="D30" i="1"/>
  <c r="H30" i="1" s="1"/>
  <c r="E30" i="1"/>
  <c r="G30" i="1" s="1"/>
  <c r="I30" i="1"/>
  <c r="K30" i="1"/>
  <c r="C31" i="1"/>
  <c r="I31" i="1" s="1"/>
  <c r="D31" i="1"/>
  <c r="E31" i="1"/>
  <c r="G31" i="1" s="1"/>
  <c r="H31" i="1"/>
  <c r="K31" i="1"/>
  <c r="C32" i="1"/>
  <c r="F32" i="1" s="1"/>
  <c r="D32" i="1"/>
  <c r="H32" i="1" s="1"/>
  <c r="E32" i="1"/>
  <c r="K32" i="1" s="1"/>
  <c r="G32" i="1"/>
  <c r="I32" i="1"/>
  <c r="J32" i="1"/>
  <c r="C33" i="1"/>
  <c r="J33" i="1" s="1"/>
  <c r="D33" i="1"/>
  <c r="E33" i="1"/>
  <c r="F33" i="1"/>
  <c r="G33" i="1"/>
  <c r="H33" i="1"/>
  <c r="I33" i="1"/>
  <c r="K33" i="1"/>
  <c r="K6" i="1" l="1"/>
  <c r="J5" i="1"/>
  <c r="I6" i="1"/>
  <c r="J13" i="1"/>
  <c r="K8" i="1"/>
  <c r="K7" i="1"/>
  <c r="J6" i="1"/>
  <c r="I29" i="1"/>
  <c r="J28" i="1"/>
  <c r="I21" i="1"/>
  <c r="J20" i="1"/>
  <c r="I13" i="1"/>
  <c r="J12" i="1"/>
  <c r="I5" i="1"/>
  <c r="F31" i="1"/>
  <c r="J27" i="1"/>
  <c r="K26" i="1"/>
  <c r="F23" i="1"/>
  <c r="K18" i="1"/>
  <c r="F15" i="1"/>
  <c r="K10" i="1"/>
  <c r="F7" i="1"/>
  <c r="F30" i="1"/>
  <c r="G29" i="1"/>
  <c r="F22" i="1"/>
  <c r="G21" i="1"/>
  <c r="F14" i="1"/>
  <c r="G13" i="1"/>
  <c r="G5" i="1"/>
  <c r="J31" i="1"/>
  <c r="J23" i="1"/>
  <c r="J15" i="1"/>
  <c r="J7" i="1"/>
  <c r="E4" i="1"/>
  <c r="G4" i="1" s="1"/>
  <c r="C4" i="1"/>
  <c r="F4" i="1" s="1"/>
  <c r="D4" i="1"/>
  <c r="H4" i="1" s="1"/>
  <c r="J4" i="1" l="1"/>
  <c r="I4" i="1"/>
  <c r="AC69" i="10"/>
  <c r="AB69" i="10"/>
  <c r="AA69" i="10"/>
  <c r="Z69" i="10"/>
  <c r="Y69" i="10"/>
  <c r="X69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C69" i="10"/>
  <c r="B69" i="10"/>
  <c r="AC68" i="10"/>
  <c r="AB68" i="10"/>
  <c r="AA68" i="10"/>
  <c r="Z68" i="10"/>
  <c r="Y68" i="10"/>
  <c r="X68" i="10"/>
  <c r="W68" i="10"/>
  <c r="V68" i="10"/>
  <c r="U68" i="10"/>
  <c r="T68" i="10"/>
  <c r="S68" i="10"/>
  <c r="R68" i="10"/>
  <c r="Q68" i="10"/>
  <c r="P68" i="10"/>
  <c r="O68" i="10"/>
  <c r="N68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D65" i="10"/>
  <c r="C65" i="10"/>
  <c r="B65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B64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I63" i="10"/>
  <c r="H63" i="10"/>
  <c r="G63" i="10"/>
  <c r="F63" i="10"/>
  <c r="E63" i="10"/>
  <c r="D63" i="10"/>
  <c r="C63" i="10"/>
  <c r="B63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AC60" i="10"/>
  <c r="AB60" i="10"/>
  <c r="AA60" i="10"/>
  <c r="Z60" i="10"/>
  <c r="Y60" i="10"/>
  <c r="X60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AC59" i="10"/>
  <c r="AB59" i="10"/>
  <c r="AA59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C49" i="10"/>
  <c r="B49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C48" i="10"/>
  <c r="B48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B47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5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E32" i="10"/>
  <c r="D32" i="10"/>
  <c r="C32" i="10"/>
  <c r="B32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L30" i="10"/>
  <c r="K30" i="10"/>
  <c r="J30" i="10"/>
  <c r="I30" i="10"/>
  <c r="H30" i="10"/>
  <c r="G30" i="10"/>
  <c r="F30" i="10"/>
  <c r="E30" i="10"/>
  <c r="D30" i="10"/>
  <c r="C30" i="10"/>
  <c r="B30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C27" i="10"/>
  <c r="AB27" i="10"/>
  <c r="AA27" i="10"/>
  <c r="Z27" i="10"/>
  <c r="Y27" i="10"/>
  <c r="X27" i="10"/>
  <c r="W27" i="10"/>
  <c r="V27" i="10"/>
  <c r="U27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B26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AC20" i="10"/>
  <c r="AB20" i="10"/>
  <c r="AA20" i="10"/>
  <c r="Z20" i="10"/>
  <c r="Y20" i="10"/>
  <c r="X20" i="10"/>
  <c r="W20" i="10"/>
  <c r="V20" i="10"/>
  <c r="U20" i="10"/>
  <c r="T20" i="10"/>
  <c r="S20" i="10"/>
  <c r="R20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AC13" i="10"/>
  <c r="AB13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C12" i="10"/>
  <c r="AB12" i="10"/>
  <c r="AA12" i="10"/>
  <c r="Z12" i="10"/>
  <c r="Y12" i="10"/>
  <c r="X12" i="10"/>
  <c r="W12" i="10"/>
  <c r="V12" i="10"/>
  <c r="U12" i="10"/>
  <c r="T12" i="10"/>
  <c r="S12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C12" i="10"/>
  <c r="B12" i="10"/>
  <c r="AC11" i="10"/>
  <c r="AB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B11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C9" i="10"/>
  <c r="AB9" i="10"/>
  <c r="AA9" i="10"/>
  <c r="Z9" i="10"/>
  <c r="Y9" i="10"/>
  <c r="X9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B9" i="10"/>
  <c r="AC8" i="10"/>
  <c r="AB8" i="10"/>
  <c r="AA8" i="10"/>
  <c r="Z8" i="10"/>
  <c r="Y8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E8" i="10"/>
  <c r="D8" i="10"/>
  <c r="C8" i="10"/>
  <c r="B8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B7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K4" i="1" l="1"/>
</calcChain>
</file>

<file path=xl/sharedStrings.xml><?xml version="1.0" encoding="utf-8"?>
<sst xmlns="http://schemas.openxmlformats.org/spreadsheetml/2006/main" count="171" uniqueCount="117">
  <si>
    <t>勞退級距</t>
  </si>
  <si>
    <t>健保級距</t>
  </si>
  <si>
    <t>機關勞保</t>
  </si>
  <si>
    <t>機關健保</t>
  </si>
  <si>
    <t>機關勞退</t>
  </si>
  <si>
    <t>機關職災</t>
  </si>
  <si>
    <t>個人勞保</t>
  </si>
  <si>
    <t>個人健保</t>
  </si>
  <si>
    <t>勞保級距</t>
  </si>
  <si>
    <t>投保薪資-起</t>
  </si>
  <si>
    <t>投保薪資-起</t>
    <phoneticPr fontId="1" type="noConversion"/>
  </si>
  <si>
    <t>投保薪資-迄</t>
  </si>
  <si>
    <t>投保薪資-迄</t>
    <phoneticPr fontId="1" type="noConversion"/>
  </si>
  <si>
    <t>級距</t>
    <phoneticPr fontId="1" type="noConversion"/>
  </si>
  <si>
    <t>實際工資-起</t>
    <phoneticPr fontId="1" type="noConversion"/>
  </si>
  <si>
    <t>實際工資-迄</t>
    <phoneticPr fontId="1" type="noConversion"/>
  </si>
  <si>
    <t>月提繳工資</t>
    <phoneticPr fontId="1" type="noConversion"/>
  </si>
  <si>
    <t>投保薪資</t>
    <phoneticPr fontId="1" type="noConversion"/>
  </si>
  <si>
    <t>部份工時</t>
    <phoneticPr fontId="1" type="noConversion"/>
  </si>
  <si>
    <t>第1級</t>
    <phoneticPr fontId="1" type="noConversion"/>
  </si>
  <si>
    <t>第2級</t>
    <phoneticPr fontId="1" type="noConversion"/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</si>
  <si>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</si>
  <si>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</si>
  <si>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</si>
  <si>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</si>
  <si>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</si>
  <si>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</si>
  <si>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</si>
  <si>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</si>
  <si>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</si>
  <si>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</si>
  <si>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</si>
  <si>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第1組</t>
    <phoneticPr fontId="1" type="noConversion"/>
  </si>
  <si>
    <t>第2組</t>
    <phoneticPr fontId="1" type="noConversion"/>
  </si>
  <si>
    <t>第3組</t>
    <phoneticPr fontId="1" type="noConversion"/>
  </si>
  <si>
    <t>第4組</t>
    <phoneticPr fontId="1" type="noConversion"/>
  </si>
  <si>
    <t>第5組</t>
    <phoneticPr fontId="1" type="noConversion"/>
  </si>
  <si>
    <t>第6組</t>
    <phoneticPr fontId="1" type="noConversion"/>
  </si>
  <si>
    <t>第7組</t>
    <phoneticPr fontId="1" type="noConversion"/>
  </si>
  <si>
    <t>第8組</t>
  </si>
  <si>
    <t>第9組</t>
  </si>
  <si>
    <t>第10組</t>
  </si>
  <si>
    <t>第11組</t>
  </si>
  <si>
    <t>勞退級距</t>
    <phoneticPr fontId="1" type="noConversion"/>
  </si>
  <si>
    <t>基本資料鍵入區</t>
    <phoneticPr fontId="1" type="noConversion"/>
  </si>
  <si>
    <t>請輸入本月在職天數、月薪</t>
    <phoneticPr fontId="1" type="noConversion"/>
  </si>
  <si>
    <t>月薪</t>
    <phoneticPr fontId="1" type="noConversion"/>
  </si>
  <si>
    <t>雇主負擔費用</t>
    <phoneticPr fontId="1" type="noConversion"/>
  </si>
  <si>
    <t>勞保、職災級距</t>
    <phoneticPr fontId="1" type="noConversion"/>
  </si>
  <si>
    <r>
      <t xml:space="preserve">在職天數
</t>
    </r>
    <r>
      <rPr>
        <b/>
        <sz val="10"/>
        <color rgb="FFFF0000"/>
        <rFont val="新細明體"/>
        <family val="1"/>
        <charset val="136"/>
        <scheme val="minor"/>
      </rPr>
      <t>(最大30、最小1)</t>
    </r>
    <phoneticPr fontId="1" type="noConversion"/>
  </si>
  <si>
    <t>個人代扣費用</t>
    <phoneticPr fontId="1" type="noConversion"/>
  </si>
  <si>
    <t>月投保金額</t>
  </si>
  <si>
    <t>級距</t>
  </si>
  <si>
    <t>保費試算(外籍人士等無就業保險者不適用)</t>
    <phoneticPr fontId="1" type="noConversion"/>
  </si>
  <si>
    <t>在此輸入原保費</t>
    <phoneticPr fontId="1" type="noConversion"/>
  </si>
  <si>
    <t>※注意事項：</t>
    <phoneticPr fontId="1" type="noConversion"/>
  </si>
  <si>
    <t>部分工時勞工適用</t>
  </si>
  <si>
    <t>勞工</t>
  </si>
  <si>
    <t>單位</t>
  </si>
  <si>
    <t>※日投保、月投保簡要區分</t>
    <phoneticPr fontId="1" type="noConversion"/>
  </si>
  <si>
    <t xml:space="preserve">  二、適用「日投保」者，必須先將日薪換算成月薪，再找到相對之級距，依天數計算保費。</t>
    <phoneticPr fontId="1" type="noConversion"/>
  </si>
  <si>
    <t xml:space="preserve">    月投保：適用「全月均在職或有固定班次、時間者」。</t>
    <phoneticPr fontId="1" type="noConversion"/>
  </si>
  <si>
    <t xml:space="preserve">    日投保：適用「一個月當中，只聘用幾天之人員」。</t>
    <phoneticPr fontId="1" type="noConversion"/>
  </si>
  <si>
    <r>
      <t xml:space="preserve">  一、本試算表</t>
    </r>
    <r>
      <rPr>
        <b/>
        <sz val="14"/>
        <color rgb="FFFF0000"/>
        <rFont val="新細明體"/>
        <family val="1"/>
        <charset val="136"/>
        <scheme val="minor"/>
      </rPr>
      <t>不適用外籍人士等「無就業保險者」</t>
    </r>
    <r>
      <rPr>
        <b/>
        <sz val="14"/>
        <color rgb="FF0066FF"/>
        <rFont val="新細明體"/>
        <family val="1"/>
        <charset val="136"/>
        <scheme val="minor"/>
      </rPr>
      <t>（級距表附於另一頁）。</t>
    </r>
    <phoneticPr fontId="1" type="noConversion"/>
  </si>
  <si>
    <t xml:space="preserve">               </t>
    <phoneticPr fontId="1" type="noConversion"/>
  </si>
  <si>
    <t>部分工時勞工、職訓機構受訓者適用</t>
    <phoneticPr fontId="26" type="noConversion"/>
  </si>
  <si>
    <t>普通事故費率</t>
    <phoneticPr fontId="26" type="noConversion"/>
  </si>
  <si>
    <t>勞工</t>
    <phoneticPr fontId="26" type="noConversion"/>
  </si>
  <si>
    <t>單位</t>
    <phoneticPr fontId="26" type="noConversion"/>
  </si>
  <si>
    <r>
      <t>勞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工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保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險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普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通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事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故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保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險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費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被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保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險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人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與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投</t>
    </r>
    <r>
      <rPr>
        <b/>
        <sz val="18"/>
        <color indexed="12"/>
        <rFont val="Times New Roman"/>
        <family val="1"/>
      </rPr>
      <t xml:space="preserve">   </t>
    </r>
    <r>
      <rPr>
        <b/>
        <sz val="18"/>
        <color indexed="12"/>
        <rFont val="標楷體"/>
        <family val="4"/>
        <charset val="136"/>
      </rPr>
      <t>保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單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位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分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擔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金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額</t>
    </r>
    <r>
      <rPr>
        <b/>
        <sz val="18"/>
        <color indexed="12"/>
        <rFont val="Times New Roman"/>
        <family val="1"/>
      </rPr>
      <t xml:space="preserve">  </t>
    </r>
    <r>
      <rPr>
        <b/>
        <sz val="18"/>
        <color indexed="12"/>
        <rFont val="標楷體"/>
        <family val="4"/>
        <charset val="136"/>
      </rPr>
      <t>表</t>
    </r>
    <r>
      <rPr>
        <b/>
        <sz val="18"/>
        <color indexed="12"/>
        <rFont val="Times New Roman"/>
        <family val="1"/>
      </rPr>
      <t xml:space="preserve"> (</t>
    </r>
    <r>
      <rPr>
        <b/>
        <sz val="18"/>
        <color indexed="12"/>
        <rFont val="標楷體"/>
        <family val="4"/>
        <charset val="136"/>
      </rPr>
      <t>自</t>
    </r>
    <r>
      <rPr>
        <b/>
        <sz val="18"/>
        <color indexed="12"/>
        <rFont val="Times New Roman"/>
        <family val="1"/>
      </rPr>
      <t>113</t>
    </r>
    <r>
      <rPr>
        <b/>
        <sz val="18"/>
        <color indexed="12"/>
        <rFont val="標楷體"/>
        <family val="4"/>
        <charset val="136"/>
      </rPr>
      <t>年</t>
    </r>
    <r>
      <rPr>
        <b/>
        <sz val="18"/>
        <color indexed="12"/>
        <rFont val="Times New Roman"/>
        <family val="1"/>
      </rPr>
      <t>1</t>
    </r>
    <r>
      <rPr>
        <b/>
        <sz val="18"/>
        <color indexed="12"/>
        <rFont val="標楷體"/>
        <family val="4"/>
        <charset val="136"/>
      </rPr>
      <t>月</t>
    </r>
    <r>
      <rPr>
        <b/>
        <sz val="18"/>
        <color indexed="12"/>
        <rFont val="Times New Roman"/>
        <family val="1"/>
      </rPr>
      <t>1</t>
    </r>
    <r>
      <rPr>
        <b/>
        <sz val="18"/>
        <color indexed="12"/>
        <rFont val="標楷體"/>
        <family val="4"/>
        <charset val="136"/>
      </rPr>
      <t>日起適用</t>
    </r>
    <r>
      <rPr>
        <b/>
        <sz val="18"/>
        <color indexed="12"/>
        <rFont val="Times New Roman"/>
        <family val="1"/>
      </rPr>
      <t xml:space="preserve">) </t>
    </r>
    <phoneticPr fontId="26" type="noConversion"/>
  </si>
  <si>
    <r>
      <t>※</t>
    </r>
    <r>
      <rPr>
        <b/>
        <sz val="11"/>
        <color indexed="10"/>
        <rFont val="標楷體"/>
        <family val="4"/>
        <charset val="136"/>
      </rPr>
      <t>本表不含勞工職業災害保險費</t>
    </r>
    <r>
      <rPr>
        <b/>
        <sz val="11"/>
        <color indexed="12"/>
        <rFont val="標楷體"/>
        <family val="4"/>
        <charset val="136"/>
      </rPr>
      <t>，職業災害保險費率依投保單位行業別而有不同，請按繳款單所列職業災害保險費率自行計算，並請依規定職業災害保險費全部由投保單位負擔。</t>
    </r>
    <r>
      <rPr>
        <b/>
        <sz val="6"/>
        <color indexed="12"/>
        <rFont val="標楷體"/>
        <family val="4"/>
        <charset val="136"/>
      </rPr>
      <t>單位：新台幣元</t>
    </r>
    <phoneticPr fontId="26" type="noConversion"/>
  </si>
  <si>
    <t>部分工時勞工、職訓機構受訓者適用                           普通事故費率11%</t>
    <phoneticPr fontId="26" type="noConversion"/>
  </si>
  <si>
    <t>第1級</t>
    <phoneticPr fontId="26" type="noConversion"/>
  </si>
  <si>
    <t>第2級</t>
    <phoneticPr fontId="26" type="noConversion"/>
  </si>
  <si>
    <t>第3級</t>
    <phoneticPr fontId="26" type="noConversion"/>
  </si>
  <si>
    <t>第4級</t>
    <phoneticPr fontId="26" type="noConversion"/>
  </si>
  <si>
    <t>第5級</t>
    <phoneticPr fontId="26" type="noConversion"/>
  </si>
  <si>
    <t>第6級</t>
    <phoneticPr fontId="26" type="noConversion"/>
  </si>
  <si>
    <t>第7級</t>
    <phoneticPr fontId="26" type="noConversion"/>
  </si>
  <si>
    <t>第8級</t>
    <phoneticPr fontId="26" type="noConversion"/>
  </si>
  <si>
    <t>第9級</t>
    <phoneticPr fontId="26" type="noConversion"/>
  </si>
  <si>
    <t>第10級</t>
    <phoneticPr fontId="26" type="noConversion"/>
  </si>
  <si>
    <t>第11級</t>
    <phoneticPr fontId="26" type="noConversion"/>
  </si>
  <si>
    <t>第12級</t>
    <phoneticPr fontId="26" type="noConversion"/>
  </si>
  <si>
    <t>第13級</t>
    <phoneticPr fontId="26" type="noConversion"/>
  </si>
  <si>
    <t>112.10製表</t>
    <phoneticPr fontId="26" type="noConversion"/>
  </si>
  <si>
    <t xml:space="preserve">          例：日薪1,464（183*8），投保薪資應為1,464元*30天=43,920元，若聘用5天，保費為43,920級距之5天：</t>
    <phoneticPr fontId="1" type="noConversion"/>
  </si>
  <si>
    <r>
      <t xml:space="preserve">          機關641、個人183。</t>
    </r>
    <r>
      <rPr>
        <u/>
        <sz val="14"/>
        <color rgb="FF0066FF"/>
        <rFont val="新細明體"/>
        <family val="1"/>
        <charset val="136"/>
        <scheme val="minor"/>
      </rPr>
      <t>所以試算表輸入方式為：在職天數：5，月薪級距為45,800。</t>
    </r>
    <phoneticPr fontId="1" type="noConversion"/>
  </si>
  <si>
    <r>
      <t xml:space="preserve">對應投保級距
</t>
    </r>
    <r>
      <rPr>
        <b/>
        <sz val="12"/>
        <color rgb="FFFF0000"/>
        <rFont val="新細明體"/>
        <family val="1"/>
        <charset val="136"/>
        <scheme val="minor"/>
      </rPr>
      <t>(113.01.01起適用)</t>
    </r>
    <phoneticPr fontId="1" type="noConversion"/>
  </si>
  <si>
    <t>※如有疑問，請洽事務組分機7228、7223，謝謝。</t>
    <phoneticPr fontId="1" type="noConversion"/>
  </si>
  <si>
    <t>※無就業保險者請自行查看無就業保險適用之級距表</t>
    <phoneticPr fontId="1" type="noConversion"/>
  </si>
  <si>
    <r>
      <rPr>
        <b/>
        <sz val="14"/>
        <color theme="1"/>
        <rFont val="標楷體"/>
        <family val="4"/>
        <charset val="136"/>
      </rPr>
      <t>勞健保加退業務重點說明</t>
    </r>
    <phoneticPr fontId="1" type="noConversion"/>
  </si>
  <si>
    <r>
      <rPr>
        <b/>
        <sz val="12"/>
        <color theme="1"/>
        <rFont val="標楷體"/>
        <family val="4"/>
        <charset val="136"/>
      </rPr>
      <t>一、勞健保加退保、核銷作業說明簡報，可至事務組網站或按以下連結下載。</t>
    </r>
    <phoneticPr fontId="1" type="noConversion"/>
  </si>
  <si>
    <t>二、勞保、勞退</t>
    <phoneticPr fontId="1" type="noConversion"/>
  </si>
  <si>
    <r>
      <t xml:space="preserve">  1.</t>
    </r>
    <r>
      <rPr>
        <sz val="12"/>
        <color theme="1"/>
        <rFont val="標楷體"/>
        <family val="4"/>
        <charset val="136"/>
      </rPr>
      <t>不論進用人員是否有在別處加保勞保，只要是以勞僱型身份聘用，一律要加保勞保。</t>
    </r>
    <phoneticPr fontId="1" type="noConversion"/>
  </si>
  <si>
    <r>
      <t xml:space="preserve">  2.</t>
    </r>
    <r>
      <rPr>
        <sz val="12"/>
        <color theme="1"/>
        <rFont val="標楷體"/>
        <family val="4"/>
        <charset val="136"/>
      </rPr>
      <t>法規規定，到職當天即應加保；因勞保不得追溯，如加保單逾期送至事務組，以事務組實際受理日為加保日。</t>
    </r>
    <phoneticPr fontId="1" type="noConversion"/>
  </si>
  <si>
    <r>
      <t xml:space="preserve">  3.</t>
    </r>
    <r>
      <rPr>
        <sz val="12"/>
        <color theme="1"/>
        <rFont val="標楷體"/>
        <family val="4"/>
        <charset val="136"/>
      </rPr>
      <t>退保日等於離職當日，即為最後一天計薪日（與人事室不同，人事室以不在校的當日為離職日）。</t>
    </r>
    <phoneticPr fontId="1" type="noConversion"/>
  </si>
  <si>
    <r>
      <t xml:space="preserve">    </t>
    </r>
    <r>
      <rPr>
        <sz val="12"/>
        <color theme="1"/>
        <rFont val="標楷體"/>
        <family val="4"/>
        <charset val="136"/>
      </rPr>
      <t>如退保單逾期送至事務組，以事務組實際受理日為退保日。</t>
    </r>
    <phoneticPr fontId="1" type="noConversion"/>
  </si>
  <si>
    <r>
      <t xml:space="preserve">  4.</t>
    </r>
    <r>
      <rPr>
        <sz val="12"/>
        <color theme="1"/>
        <rFont val="標楷體"/>
        <family val="4"/>
        <charset val="136"/>
      </rPr>
      <t>退保時，用人整合系統選項請選「轉出」。</t>
    </r>
    <phoneticPr fontId="1" type="noConversion"/>
  </si>
  <si>
    <t>三、健保</t>
    <phoneticPr fontId="1" type="noConversion"/>
  </si>
  <si>
    <r>
      <t xml:space="preserve">  1.</t>
    </r>
    <r>
      <rPr>
        <sz val="12"/>
        <color theme="1"/>
        <rFont val="標楷體"/>
        <family val="4"/>
        <charset val="136"/>
      </rPr>
      <t>只有以下情形可不用加健保：</t>
    </r>
    <phoneticPr fontId="1" type="noConversion"/>
  </si>
  <si>
    <r>
      <t xml:space="preserve">    (1)</t>
    </r>
    <r>
      <rPr>
        <sz val="12"/>
        <color theme="1"/>
        <rFont val="標楷體"/>
        <family val="4"/>
        <charset val="136"/>
      </rPr>
      <t>進用未超過三個月</t>
    </r>
    <phoneticPr fontId="1" type="noConversion"/>
  </si>
  <si>
    <r>
      <t xml:space="preserve">    (2)</t>
    </r>
    <r>
      <rPr>
        <sz val="12"/>
        <color theme="1"/>
        <rFont val="標楷體"/>
        <family val="4"/>
        <charset val="136"/>
      </rPr>
      <t>每週工時不超過</t>
    </r>
    <r>
      <rPr>
        <sz val="12"/>
        <color theme="1"/>
        <rFont val="Times New Roman"/>
        <family val="1"/>
      </rPr>
      <t>11</t>
    </r>
    <r>
      <rPr>
        <sz val="12"/>
        <color theme="1"/>
        <rFont val="標楷體"/>
        <family val="4"/>
        <charset val="136"/>
      </rPr>
      <t>小時「且」未每日到工（薪資未超過「基本時薪</t>
    </r>
    <r>
      <rPr>
        <sz val="12"/>
        <color theme="1"/>
        <rFont val="Times New Roman"/>
        <family val="1"/>
      </rPr>
      <t>*44</t>
    </r>
    <r>
      <rPr>
        <sz val="12"/>
        <color theme="1"/>
        <rFont val="標楷體"/>
        <family val="4"/>
        <charset val="136"/>
      </rPr>
      <t>小時」者）</t>
    </r>
    <phoneticPr fontId="1" type="noConversion"/>
  </si>
  <si>
    <r>
      <t xml:space="preserve">    (3)</t>
    </r>
    <r>
      <rPr>
        <sz val="12"/>
        <color theme="1"/>
        <rFont val="標楷體"/>
        <family val="4"/>
        <charset val="136"/>
      </rPr>
      <t>具「第五類被保險人」（合於社會救助法規定的低收入戶成員）身份</t>
    </r>
    <phoneticPr fontId="1" type="noConversion"/>
  </si>
  <si>
    <r>
      <t xml:space="preserve">  2.</t>
    </r>
    <r>
      <rPr>
        <sz val="12"/>
        <color theme="1"/>
        <rFont val="標楷體"/>
        <family val="4"/>
        <charset val="136"/>
      </rPr>
      <t>健保費以「當月最末日所屬之投保單位」計費，因此於</t>
    </r>
    <r>
      <rPr>
        <sz val="12"/>
        <color theme="1"/>
        <rFont val="Times New Roman"/>
        <family val="1"/>
      </rPr>
      <t>30</t>
    </r>
    <r>
      <rPr>
        <sz val="12"/>
        <color theme="1"/>
        <rFont val="標楷體"/>
        <family val="4"/>
        <charset val="136"/>
      </rPr>
      <t>日或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日之前離職者，當月無健保費，請</t>
    </r>
    <phoneticPr fontId="1" type="noConversion"/>
  </si>
  <si>
    <r>
      <t xml:space="preserve">  3.</t>
    </r>
    <r>
      <rPr>
        <sz val="12"/>
        <color theme="1"/>
        <rFont val="標楷體"/>
        <family val="4"/>
        <charset val="136"/>
      </rPr>
      <t>未在本校加保者，如所得超過基本工資，個人須扣二代健保補充保費。</t>
    </r>
    <phoneticPr fontId="1" type="noConversion"/>
  </si>
  <si>
    <t>https://property.niu.edu.tw/var/file/5/1005/img/1117/714060752.pdf</t>
    <phoneticPr fontId="1" type="noConversion"/>
  </si>
  <si>
    <r>
      <t xml:space="preserve">  以「含補充保費」之印領清冊請款核銷。（</t>
    </r>
    <r>
      <rPr>
        <sz val="12"/>
        <color rgb="FFFF0000"/>
        <rFont val="標楷體"/>
        <family val="4"/>
        <charset val="136"/>
      </rPr>
      <t>健保費金額為「０」即表示用錯清冊</t>
    </r>
    <r>
      <rPr>
        <sz val="12"/>
        <color theme="1"/>
        <rFont val="標楷體"/>
        <family val="4"/>
        <charset val="136"/>
      </rPr>
      <t>）</t>
    </r>
    <phoneticPr fontId="1" type="noConversion"/>
  </si>
  <si>
    <r>
      <t xml:space="preserve">  4.</t>
    </r>
    <r>
      <rPr>
        <sz val="12"/>
        <color theme="1"/>
        <rFont val="標楷體"/>
        <family val="4"/>
        <charset val="136"/>
      </rPr>
      <t>有關二代健保補充保費，請洽出納組翁儷甄組長（分機</t>
    </r>
    <r>
      <rPr>
        <sz val="12"/>
        <color theme="1"/>
        <rFont val="Times New Roman"/>
        <family val="1"/>
      </rPr>
      <t>7247</t>
    </r>
    <r>
      <rPr>
        <sz val="12"/>
        <color theme="1"/>
        <rFont val="標楷體"/>
        <family val="4"/>
        <charset val="136"/>
      </rPr>
      <t>）；有關稅務及境外人士所得稅，請洽出納組周渼潔(分機7248)</t>
    </r>
    <phoneticPr fontId="1" type="noConversion"/>
  </si>
  <si>
    <t>※在職天數計算方式：</t>
    <phoneticPr fontId="1" type="noConversion"/>
  </si>
  <si>
    <t>一、不論大小月，一個月均以30天計算。</t>
    <phoneticPr fontId="1" type="noConversion"/>
  </si>
  <si>
    <r>
      <t xml:space="preserve">二、公式： </t>
    </r>
    <r>
      <rPr>
        <b/>
        <sz val="12"/>
        <color rgb="FFC00000"/>
        <rFont val="新細明體"/>
        <family val="1"/>
        <charset val="136"/>
        <scheme val="minor"/>
      </rPr>
      <t>30日或退保當日 - 到職當日 + 1 = 在職天數</t>
    </r>
    <phoneticPr fontId="1" type="noConversion"/>
  </si>
  <si>
    <t xml:space="preserve">        例 1：5日加保、20日退保，20-5+1=16，在職天數即為16天。</t>
    <phoneticPr fontId="1" type="noConversion"/>
  </si>
  <si>
    <t xml:space="preserve">        例 2：25日加保、月底退保，30-25+1=6，在職天數即為6天。</t>
    <phoneticPr fontId="1" type="noConversion"/>
  </si>
  <si>
    <t>三、特別說明：</t>
    <phoneticPr fontId="1" type="noConversion"/>
  </si>
  <si>
    <t xml:space="preserve">    1.月底加保：30或31日加保，保費計收 1日；2月28日加保，保費計收3日。</t>
    <phoneticPr fontId="1" type="noConversion"/>
  </si>
  <si>
    <t xml:space="preserve">    2.全月在職，月底退保：30或31日退保，保費均計收30日；2月28日退保，保費計收28日。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</si>
</sst>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#,##0_ "/>
  </numFmts>
  <fonts count="6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2"/>
      <color rgb="FF00B050"/>
      <name val="新細明體"/>
      <family val="2"/>
      <charset val="136"/>
      <scheme val="minor"/>
    </font>
    <font>
      <sz val="12"/>
      <color rgb="FFC00000"/>
      <name val="新細明體"/>
      <family val="2"/>
      <charset val="136"/>
      <scheme val="minor"/>
    </font>
    <font>
      <sz val="12"/>
      <color rgb="FF00B050"/>
      <name val="新細明體"/>
      <family val="1"/>
      <charset val="136"/>
      <scheme val="minor"/>
    </font>
    <font>
      <sz val="12"/>
      <color rgb="FF0070C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12"/>
      <color rgb="FFC0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rgb="FF0066FF"/>
      <name val="新細明體"/>
      <family val="1"/>
      <charset val="136"/>
      <scheme val="minor"/>
    </font>
    <font>
      <sz val="12"/>
      <color rgb="FF0066FF"/>
      <name val="新細明體"/>
      <family val="1"/>
      <charset val="136"/>
      <scheme val="minor"/>
    </font>
    <font>
      <b/>
      <sz val="12"/>
      <color rgb="FFC0000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color rgb="FFFF0000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b/>
      <sz val="14"/>
      <color rgb="FFFF0000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2"/>
      <color rgb="FF006100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FF"/>
      <name val="新細明體"/>
      <family val="1"/>
      <charset val="136"/>
    </font>
    <font>
      <b/>
      <sz val="11"/>
      <color indexed="12"/>
      <name val="標楷體"/>
      <family val="4"/>
      <charset val="136"/>
    </font>
    <font>
      <b/>
      <sz val="11"/>
      <color indexed="10"/>
      <name val="標楷體"/>
      <family val="4"/>
      <charset val="136"/>
    </font>
    <font>
      <sz val="11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4"/>
      <color rgb="FF0066FF"/>
      <name val="新細明體"/>
      <family val="1"/>
      <charset val="136"/>
      <scheme val="minor"/>
    </font>
    <font>
      <sz val="14"/>
      <color rgb="FF0066FF"/>
      <name val="新細明體"/>
      <family val="1"/>
      <charset val="136"/>
      <scheme val="minor"/>
    </font>
    <font>
      <u/>
      <sz val="14"/>
      <color rgb="FF0066FF"/>
      <name val="新細明體"/>
      <family val="1"/>
      <charset val="136"/>
      <scheme val="minor"/>
    </font>
    <font>
      <sz val="12"/>
      <color rgb="FF0066FF"/>
      <name val="新細明體"/>
      <family val="2"/>
      <charset val="136"/>
      <scheme val="minor"/>
    </font>
    <font>
      <b/>
      <sz val="8"/>
      <color indexed="12"/>
      <name val="標楷體"/>
      <family val="4"/>
      <charset val="136"/>
    </font>
    <font>
      <b/>
      <sz val="12"/>
      <name val="新細明體"/>
      <family val="1"/>
      <charset val="136"/>
    </font>
    <font>
      <b/>
      <sz val="9"/>
      <color indexed="12"/>
      <name val="標楷體"/>
      <family val="4"/>
      <charset val="136"/>
    </font>
    <font>
      <b/>
      <sz val="12"/>
      <color indexed="12"/>
      <name val="標楷體"/>
      <family val="4"/>
      <charset val="136"/>
    </font>
    <font>
      <b/>
      <sz val="10"/>
      <color indexed="12"/>
      <name val="標楷體"/>
      <family val="4"/>
      <charset val="136"/>
    </font>
    <font>
      <b/>
      <sz val="12"/>
      <color rgb="FFFF0000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sz val="12"/>
      <color rgb="FF0070C0"/>
      <name val="Arial"/>
      <family val="2"/>
    </font>
    <font>
      <b/>
      <sz val="18"/>
      <color rgb="FF0000FF"/>
      <name val="標楷體"/>
      <family val="4"/>
      <charset val="136"/>
    </font>
    <font>
      <b/>
      <sz val="18"/>
      <color indexed="12"/>
      <name val="Times New Roman"/>
      <family val="1"/>
    </font>
    <font>
      <b/>
      <sz val="18"/>
      <color indexed="12"/>
      <name val="標楷體"/>
      <family val="4"/>
      <charset val="136"/>
    </font>
    <font>
      <b/>
      <sz val="6"/>
      <color indexed="12"/>
      <name val="標楷體"/>
      <family val="4"/>
      <charset val="136"/>
    </font>
    <font>
      <b/>
      <sz val="11"/>
      <color indexed="12"/>
      <name val="新細明體"/>
      <family val="1"/>
      <charset val="136"/>
    </font>
    <font>
      <b/>
      <sz val="8"/>
      <color theme="7" tint="-0.499984740745262"/>
      <name val="標楷體"/>
      <family val="4"/>
      <charset val="136"/>
    </font>
    <font>
      <b/>
      <sz val="12"/>
      <color theme="7" tint="-0.499984740745262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7"/>
      <color indexed="12"/>
      <name val="新細明體"/>
      <family val="1"/>
      <charset val="136"/>
    </font>
    <font>
      <sz val="8"/>
      <color indexed="12"/>
      <name val="標楷體"/>
      <family val="4"/>
      <charset val="136"/>
    </font>
    <font>
      <b/>
      <sz val="8"/>
      <color theme="5" tint="-0.249977111117893"/>
      <name val="標楷體"/>
      <family val="4"/>
      <charset val="136"/>
    </font>
    <font>
      <b/>
      <sz val="8"/>
      <color indexed="12"/>
      <name val="新細明體"/>
      <family val="1"/>
      <charset val="136"/>
    </font>
    <font>
      <sz val="9"/>
      <color indexed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b/>
      <sz val="12"/>
      <color theme="1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E5FFFF"/>
        <bgColor indexed="64"/>
      </patternFill>
    </fill>
    <fill>
      <patternFill patternType="solid">
        <fgColor rgb="FFF5EB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/>
      <top style="medium">
        <color indexed="12"/>
      </top>
      <bottom style="thin">
        <color indexed="12"/>
      </bottom>
      <diagonal/>
    </border>
    <border>
      <left/>
      <right/>
      <top style="medium">
        <color indexed="12"/>
      </top>
      <bottom style="thin">
        <color indexed="12"/>
      </bottom>
      <diagonal/>
    </border>
    <border>
      <left/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medium">
        <color rgb="FF0000FF"/>
      </bottom>
      <diagonal/>
    </border>
    <border>
      <left style="thin">
        <color indexed="12"/>
      </left>
      <right/>
      <top style="medium">
        <color rgb="FF0000FF"/>
      </top>
      <bottom style="thin">
        <color indexed="12"/>
      </bottom>
      <diagonal/>
    </border>
    <border>
      <left/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medium">
        <color rgb="FF0000FF"/>
      </left>
      <right style="thin">
        <color indexed="12"/>
      </right>
      <top style="medium">
        <color rgb="FF0000FF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rgb="FF0000FF"/>
      </top>
      <bottom style="thin">
        <color indexed="12"/>
      </bottom>
      <diagonal/>
    </border>
    <border>
      <left/>
      <right style="thin">
        <color indexed="12"/>
      </right>
      <top style="medium">
        <color rgb="FF0000FF"/>
      </top>
      <bottom style="thin">
        <color indexed="12"/>
      </bottom>
      <diagonal/>
    </border>
    <border>
      <left style="thin">
        <color indexed="12"/>
      </left>
      <right style="medium">
        <color rgb="FF0000FF"/>
      </right>
      <top style="medium">
        <color rgb="FF0000FF"/>
      </top>
      <bottom style="thin">
        <color indexed="12"/>
      </bottom>
      <diagonal/>
    </border>
    <border>
      <left style="medium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rgb="FF0000FF"/>
      </right>
      <top style="thin">
        <color indexed="12"/>
      </top>
      <bottom style="thin">
        <color indexed="12"/>
      </bottom>
      <diagonal/>
    </border>
    <border>
      <left style="medium">
        <color rgb="FF0000FF"/>
      </left>
      <right style="thin">
        <color indexed="12"/>
      </right>
      <top style="thin">
        <color indexed="12"/>
      </top>
      <bottom style="medium">
        <color rgb="FF0000FF"/>
      </bottom>
      <diagonal/>
    </border>
    <border>
      <left style="thin">
        <color indexed="12"/>
      </left>
      <right style="medium">
        <color rgb="FF0000FF"/>
      </right>
      <top style="thin">
        <color indexed="12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18" fillId="0" borderId="0"/>
    <xf numFmtId="0" fontId="19" fillId="0" borderId="0"/>
    <xf numFmtId="176" fontId="19" fillId="0" borderId="0" applyFont="0" applyFill="0" applyBorder="0" applyAlignment="0" applyProtection="0"/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7" fillId="0" borderId="0" xfId="1" applyFont="1"/>
    <xf numFmtId="0" fontId="30" fillId="0" borderId="0" xfId="1" applyFont="1"/>
    <xf numFmtId="0" fontId="31" fillId="0" borderId="0" xfId="1" applyFont="1"/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5" fillId="0" borderId="0" xfId="0" applyFont="1">
      <alignment vertical="center"/>
    </xf>
    <xf numFmtId="0" fontId="24" fillId="8" borderId="0" xfId="4">
      <alignment vertical="center"/>
    </xf>
    <xf numFmtId="0" fontId="25" fillId="9" borderId="0" xfId="5">
      <alignment vertical="center"/>
    </xf>
    <xf numFmtId="0" fontId="16" fillId="0" borderId="0" xfId="0" applyFont="1">
      <alignment vertical="center"/>
    </xf>
    <xf numFmtId="0" fontId="36" fillId="0" borderId="19" xfId="1" applyFont="1" applyBorder="1" applyAlignment="1">
      <alignment horizontal="distributed"/>
    </xf>
    <xf numFmtId="0" fontId="36" fillId="0" borderId="23" xfId="1" applyFont="1" applyBorder="1" applyAlignment="1">
      <alignment horizontal="distributed"/>
    </xf>
    <xf numFmtId="177" fontId="38" fillId="0" borderId="19" xfId="1" applyNumberFormat="1" applyFont="1" applyBorder="1" applyAlignment="1">
      <alignment vertical="center"/>
    </xf>
    <xf numFmtId="177" fontId="38" fillId="0" borderId="20" xfId="1" applyNumberFormat="1" applyFont="1" applyBorder="1" applyAlignment="1">
      <alignment vertical="center"/>
    </xf>
    <xf numFmtId="0" fontId="36" fillId="0" borderId="19" xfId="1" applyFont="1" applyBorder="1" applyAlignment="1">
      <alignment horizontal="distributed" vertical="center"/>
    </xf>
    <xf numFmtId="0" fontId="36" fillId="0" borderId="20" xfId="1" applyFont="1" applyBorder="1" applyAlignment="1">
      <alignment horizontal="distributed" vertical="center"/>
    </xf>
    <xf numFmtId="0" fontId="38" fillId="0" borderId="19" xfId="1" applyFont="1" applyBorder="1" applyAlignment="1">
      <alignment vertical="center"/>
    </xf>
    <xf numFmtId="177" fontId="38" fillId="0" borderId="24" xfId="1" applyNumberFormat="1" applyFont="1" applyBorder="1" applyAlignment="1">
      <alignment vertical="center"/>
    </xf>
    <xf numFmtId="0" fontId="38" fillId="0" borderId="27" xfId="1" applyFont="1" applyBorder="1" applyAlignment="1">
      <alignment vertical="center"/>
    </xf>
    <xf numFmtId="177" fontId="38" fillId="0" borderId="31" xfId="1" applyNumberFormat="1" applyFont="1" applyBorder="1" applyAlignment="1">
      <alignment vertical="center"/>
    </xf>
    <xf numFmtId="0" fontId="38" fillId="0" borderId="0" xfId="1" applyFont="1" applyAlignment="1">
      <alignment vertical="center"/>
    </xf>
    <xf numFmtId="0" fontId="39" fillId="0" borderId="0" xfId="1" applyFont="1" applyAlignment="1">
      <alignment vertical="center"/>
    </xf>
    <xf numFmtId="0" fontId="40" fillId="0" borderId="0" xfId="1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1" fillId="0" borderId="0" xfId="1" applyFont="1"/>
    <xf numFmtId="10" fontId="31" fillId="0" borderId="0" xfId="1" applyNumberFormat="1" applyFont="1"/>
    <xf numFmtId="0" fontId="38" fillId="12" borderId="18" xfId="1" applyFont="1" applyFill="1" applyBorder="1" applyAlignment="1">
      <alignment horizontal="center" vertical="center"/>
    </xf>
    <xf numFmtId="177" fontId="38" fillId="12" borderId="19" xfId="1" applyNumberFormat="1" applyFont="1" applyFill="1" applyBorder="1" applyAlignment="1">
      <alignment vertical="center"/>
    </xf>
    <xf numFmtId="177" fontId="38" fillId="12" borderId="23" xfId="1" applyNumberFormat="1" applyFont="1" applyFill="1" applyBorder="1" applyAlignment="1">
      <alignment vertical="center"/>
    </xf>
    <xf numFmtId="0" fontId="52" fillId="12" borderId="0" xfId="1" applyFont="1" applyFill="1"/>
    <xf numFmtId="0" fontId="38" fillId="0" borderId="18" xfId="1" applyFont="1" applyBorder="1" applyAlignment="1">
      <alignment horizontal="center" vertical="center"/>
    </xf>
    <xf numFmtId="177" fontId="38" fillId="0" borderId="23" xfId="1" applyNumberFormat="1" applyFont="1" applyBorder="1" applyAlignment="1">
      <alignment vertical="center"/>
    </xf>
    <xf numFmtId="0" fontId="52" fillId="0" borderId="0" xfId="1" applyFont="1"/>
    <xf numFmtId="0" fontId="38" fillId="0" borderId="34" xfId="1" applyFont="1" applyBorder="1" applyAlignment="1">
      <alignment horizontal="center" vertical="center"/>
    </xf>
    <xf numFmtId="177" fontId="38" fillId="0" borderId="35" xfId="1" applyNumberFormat="1" applyFont="1" applyBorder="1" applyAlignment="1">
      <alignment vertical="center"/>
    </xf>
    <xf numFmtId="0" fontId="53" fillId="0" borderId="36" xfId="1" applyFont="1" applyBorder="1" applyAlignment="1">
      <alignment vertical="center"/>
    </xf>
    <xf numFmtId="0" fontId="53" fillId="0" borderId="37" xfId="1" applyFont="1" applyBorder="1" applyAlignment="1">
      <alignment vertical="center"/>
    </xf>
    <xf numFmtId="0" fontId="36" fillId="0" borderId="43" xfId="1" applyFont="1" applyBorder="1" applyAlignment="1">
      <alignment horizontal="distributed"/>
    </xf>
    <xf numFmtId="0" fontId="38" fillId="12" borderId="42" xfId="1" applyFont="1" applyFill="1" applyBorder="1" applyAlignment="1">
      <alignment horizontal="center" vertical="center"/>
    </xf>
    <xf numFmtId="0" fontId="38" fillId="12" borderId="19" xfId="1" applyFont="1" applyFill="1" applyBorder="1" applyAlignment="1">
      <alignment vertical="center"/>
    </xf>
    <xf numFmtId="177" fontId="38" fillId="12" borderId="20" xfId="1" applyNumberFormat="1" applyFont="1" applyFill="1" applyBorder="1" applyAlignment="1">
      <alignment vertical="center"/>
    </xf>
    <xf numFmtId="177" fontId="38" fillId="12" borderId="43" xfId="1" applyNumberFormat="1" applyFont="1" applyFill="1" applyBorder="1" applyAlignment="1">
      <alignment vertical="center"/>
    </xf>
    <xf numFmtId="0" fontId="38" fillId="0" borderId="42" xfId="1" applyFont="1" applyBorder="1" applyAlignment="1">
      <alignment horizontal="center" vertical="center"/>
    </xf>
    <xf numFmtId="177" fontId="38" fillId="0" borderId="43" xfId="1" applyNumberFormat="1" applyFont="1" applyBorder="1" applyAlignment="1">
      <alignment vertical="center"/>
    </xf>
    <xf numFmtId="0" fontId="38" fillId="0" borderId="44" xfId="1" applyFont="1" applyBorder="1" applyAlignment="1">
      <alignment horizontal="center" vertical="center"/>
    </xf>
    <xf numFmtId="177" fontId="38" fillId="0" borderId="27" xfId="1" applyNumberFormat="1" applyFont="1" applyBorder="1" applyAlignment="1">
      <alignment vertical="center"/>
    </xf>
    <xf numFmtId="177" fontId="38" fillId="0" borderId="45" xfId="1" applyNumberFormat="1" applyFont="1" applyBorder="1" applyAlignment="1">
      <alignment vertical="center"/>
    </xf>
    <xf numFmtId="0" fontId="55" fillId="0" borderId="0" xfId="1" applyFont="1" applyAlignment="1">
      <alignment vertical="center"/>
    </xf>
    <xf numFmtId="0" fontId="31" fillId="0" borderId="0" xfId="1" applyFont="1" applyAlignment="1">
      <alignment vertical="center"/>
    </xf>
    <xf numFmtId="0" fontId="56" fillId="0" borderId="0" xfId="1" applyFont="1" applyAlignment="1">
      <alignment vertical="center"/>
    </xf>
    <xf numFmtId="0" fontId="57" fillId="0" borderId="0" xfId="1" applyFont="1" applyAlignment="1">
      <alignment vertical="center"/>
    </xf>
    <xf numFmtId="0" fontId="58" fillId="0" borderId="0" xfId="1" applyFont="1" applyAlignment="1">
      <alignment vertical="center"/>
    </xf>
    <xf numFmtId="177" fontId="36" fillId="0" borderId="19" xfId="1" applyNumberFormat="1" applyFont="1" applyBorder="1" applyAlignment="1">
      <alignment horizontal="distributed" vertical="center"/>
    </xf>
    <xf numFmtId="177" fontId="36" fillId="0" borderId="43" xfId="1" applyNumberFormat="1" applyFont="1" applyBorder="1" applyAlignment="1">
      <alignment horizontal="distributed" vertical="center"/>
    </xf>
    <xf numFmtId="177" fontId="36" fillId="0" borderId="20" xfId="1" applyNumberFormat="1" applyFont="1" applyBorder="1" applyAlignment="1">
      <alignment horizontal="distributed" vertical="center"/>
    </xf>
    <xf numFmtId="177" fontId="36" fillId="0" borderId="21" xfId="1" applyNumberFormat="1" applyFont="1" applyBorder="1" applyAlignment="1">
      <alignment horizontal="distributed" vertical="center"/>
    </xf>
    <xf numFmtId="0" fontId="36" fillId="0" borderId="32" xfId="1" applyFont="1" applyBorder="1" applyAlignment="1">
      <alignment horizontal="distributed" vertical="center"/>
    </xf>
    <xf numFmtId="0" fontId="36" fillId="0" borderId="40" xfId="1" applyFont="1" applyBorder="1" applyAlignment="1">
      <alignment horizontal="distributed" vertical="center"/>
    </xf>
    <xf numFmtId="0" fontId="36" fillId="0" borderId="39" xfId="1" applyFont="1" applyBorder="1" applyAlignment="1">
      <alignment horizontal="distributed" vertical="center"/>
    </xf>
    <xf numFmtId="0" fontId="36" fillId="0" borderId="41" xfId="1" applyFont="1" applyBorder="1" applyAlignment="1">
      <alignment horizontal="distributed" vertical="center"/>
    </xf>
    <xf numFmtId="177" fontId="54" fillId="13" borderId="19" xfId="1" applyNumberFormat="1" applyFont="1" applyFill="1" applyBorder="1" applyAlignment="1">
      <alignment horizontal="distributed" vertical="center"/>
    </xf>
    <xf numFmtId="0" fontId="37" fillId="0" borderId="22" xfId="1" applyFont="1" applyBorder="1" applyAlignment="1">
      <alignment horizontal="distributed" vertical="center"/>
    </xf>
    <xf numFmtId="0" fontId="53" fillId="0" borderId="25" xfId="1" applyFont="1" applyBorder="1" applyAlignment="1">
      <alignment vertical="center"/>
    </xf>
    <xf numFmtId="0" fontId="53" fillId="0" borderId="26" xfId="1" applyFont="1" applyBorder="1" applyAlignment="1">
      <alignment vertical="center"/>
    </xf>
    <xf numFmtId="0" fontId="36" fillId="0" borderId="38" xfId="1" applyFont="1" applyBorder="1" applyAlignment="1">
      <alignment horizontal="left" vertical="center"/>
    </xf>
    <xf numFmtId="0" fontId="36" fillId="0" borderId="42" xfId="1" applyFont="1" applyBorder="1" applyAlignment="1">
      <alignment horizontal="left" vertical="center"/>
    </xf>
    <xf numFmtId="0" fontId="36" fillId="0" borderId="42" xfId="1" applyFont="1" applyBorder="1" applyAlignment="1">
      <alignment vertical="center"/>
    </xf>
    <xf numFmtId="0" fontId="36" fillId="0" borderId="39" xfId="1" applyFont="1" applyBorder="1" applyAlignment="1">
      <alignment horizontal="distributed" vertical="top"/>
    </xf>
    <xf numFmtId="0" fontId="36" fillId="13" borderId="32" xfId="1" applyFont="1" applyFill="1" applyBorder="1" applyAlignment="1">
      <alignment horizontal="distributed" vertical="center"/>
    </xf>
    <xf numFmtId="0" fontId="36" fillId="13" borderId="40" xfId="1" applyFont="1" applyFill="1" applyBorder="1" applyAlignment="1">
      <alignment horizontal="distributed" vertical="center"/>
    </xf>
    <xf numFmtId="0" fontId="44" fillId="0" borderId="0" xfId="1" applyFont="1" applyAlignment="1">
      <alignment horizontal="center" vertical="center"/>
    </xf>
    <xf numFmtId="0" fontId="28" fillId="0" borderId="0" xfId="1" applyFont="1" applyAlignment="1">
      <alignment horizontal="left" vertical="center"/>
    </xf>
    <xf numFmtId="0" fontId="48" fillId="0" borderId="0" xfId="1" applyFont="1" applyAlignment="1">
      <alignment horizontal="left"/>
    </xf>
    <xf numFmtId="0" fontId="36" fillId="0" borderId="14" xfId="1" applyFont="1" applyBorder="1" applyAlignment="1">
      <alignment horizontal="left" vertical="top"/>
    </xf>
    <xf numFmtId="0" fontId="36" fillId="0" borderId="18" xfId="1" applyFont="1" applyBorder="1" applyAlignment="1">
      <alignment horizontal="left" vertical="top"/>
    </xf>
    <xf numFmtId="0" fontId="36" fillId="0" borderId="18" xfId="1" applyFont="1" applyBorder="1"/>
    <xf numFmtId="0" fontId="49" fillId="0" borderId="32" xfId="1" applyFont="1" applyBorder="1" applyAlignment="1">
      <alignment horizontal="distributed" vertical="center"/>
    </xf>
    <xf numFmtId="0" fontId="49" fillId="0" borderId="16" xfId="1" applyFont="1" applyBorder="1" applyAlignment="1">
      <alignment horizontal="distributed" vertical="center"/>
    </xf>
    <xf numFmtId="0" fontId="50" fillId="0" borderId="16" xfId="1" applyFont="1" applyBorder="1" applyAlignment="1">
      <alignment horizontal="distributed" vertical="center"/>
    </xf>
    <xf numFmtId="0" fontId="50" fillId="0" borderId="17" xfId="1" applyFont="1" applyBorder="1" applyAlignment="1">
      <alignment horizontal="distributed" vertical="center"/>
    </xf>
    <xf numFmtId="0" fontId="36" fillId="0" borderId="15" xfId="1" applyFont="1" applyBorder="1" applyAlignment="1">
      <alignment horizontal="center" vertical="center"/>
    </xf>
    <xf numFmtId="0" fontId="36" fillId="0" borderId="16" xfId="1" applyFont="1" applyBorder="1" applyAlignment="1">
      <alignment horizontal="center" vertical="center"/>
    </xf>
    <xf numFmtId="0" fontId="36" fillId="0" borderId="33" xfId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61" fillId="5" borderId="0" xfId="0" applyFont="1" applyFill="1">
      <alignment vertical="center"/>
    </xf>
    <xf numFmtId="0" fontId="63" fillId="5" borderId="0" xfId="0" applyFont="1" applyFill="1">
      <alignment vertical="center"/>
    </xf>
    <xf numFmtId="0" fontId="63" fillId="0" borderId="0" xfId="0" applyFont="1">
      <alignment vertical="center"/>
    </xf>
    <xf numFmtId="0" fontId="64" fillId="0" borderId="0" xfId="0" applyFont="1">
      <alignment vertical="center"/>
    </xf>
    <xf numFmtId="0" fontId="65" fillId="0" borderId="0" xfId="0" applyFont="1">
      <alignment vertical="center"/>
    </xf>
    <xf numFmtId="0" fontId="60" fillId="0" borderId="0" xfId="6">
      <alignment vertical="center"/>
    </xf>
    <xf numFmtId="0" fontId="12" fillId="0" borderId="28" xfId="0" applyFont="1" applyBorder="1">
      <alignment vertical="center"/>
    </xf>
    <xf numFmtId="0" fontId="12" fillId="0" borderId="29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9" xfId="0" applyFont="1" applyBorder="1">
      <alignment vertical="center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7" xfId="0" applyFont="1" applyFill="1" applyBorder="1" applyAlignment="1" applyProtection="1">
      <alignment horizontal="center" vertical="center"/>
      <protection hidden="1"/>
    </xf>
    <xf numFmtId="0" fontId="12" fillId="7" borderId="3" xfId="0" applyFont="1" applyFill="1" applyBorder="1" applyAlignment="1" applyProtection="1">
      <alignment horizontal="center" vertical="center" wrapText="1"/>
      <protection hidden="1"/>
    </xf>
    <xf numFmtId="0" fontId="12" fillId="7" borderId="4" xfId="0" applyFont="1" applyFill="1" applyBorder="1" applyAlignment="1" applyProtection="1">
      <alignment horizontal="center" vertical="center" wrapText="1"/>
      <protection hidden="1"/>
    </xf>
    <xf numFmtId="0" fontId="12" fillId="7" borderId="5" xfId="0" applyFont="1" applyFill="1" applyBorder="1" applyAlignment="1" applyProtection="1">
      <alignment horizontal="center" vertical="center" wrapText="1"/>
      <protection hidden="1"/>
    </xf>
    <xf numFmtId="0" fontId="12" fillId="11" borderId="3" xfId="0" applyFont="1" applyFill="1" applyBorder="1" applyAlignment="1" applyProtection="1">
      <alignment horizontal="center" vertical="center"/>
      <protection hidden="1"/>
    </xf>
    <xf numFmtId="0" fontId="12" fillId="11" borderId="4" xfId="0" applyFont="1" applyFill="1" applyBorder="1" applyAlignment="1" applyProtection="1">
      <alignment horizontal="center" vertical="center"/>
      <protection hidden="1"/>
    </xf>
    <xf numFmtId="0" fontId="12" fillId="11" borderId="5" xfId="0" applyFont="1" applyFill="1" applyBorder="1" applyAlignment="1" applyProtection="1">
      <alignment horizontal="center" vertical="center"/>
      <protection hidden="1"/>
    </xf>
    <xf numFmtId="0" fontId="12" fillId="10" borderId="3" xfId="0" applyFont="1" applyFill="1" applyBorder="1" applyAlignment="1" applyProtection="1">
      <alignment horizontal="center" vertical="center"/>
      <protection hidden="1"/>
    </xf>
    <xf numFmtId="0" fontId="12" fillId="10" borderId="5" xfId="0" applyFont="1" applyFill="1" applyBorder="1" applyAlignment="1" applyProtection="1">
      <alignment horizontal="center" vertical="center"/>
      <protection hidden="1"/>
    </xf>
    <xf numFmtId="0" fontId="12" fillId="4" borderId="46" xfId="0" applyFont="1" applyFill="1" applyBorder="1" applyAlignment="1" applyProtection="1">
      <alignment horizontal="center" vertical="center" wrapText="1"/>
      <protection hidden="1"/>
    </xf>
    <xf numFmtId="0" fontId="12" fillId="3" borderId="47" xfId="0" applyFont="1" applyFill="1" applyBorder="1" applyAlignment="1" applyProtection="1">
      <alignment horizontal="center" vertical="center"/>
      <protection hidden="1"/>
    </xf>
    <xf numFmtId="0" fontId="12" fillId="7" borderId="46" xfId="0" applyFont="1" applyFill="1" applyBorder="1" applyAlignment="1" applyProtection="1">
      <alignment horizontal="center" vertical="center"/>
      <protection hidden="1"/>
    </xf>
    <xf numFmtId="0" fontId="12" fillId="7" borderId="48" xfId="0" applyFont="1" applyFill="1" applyBorder="1" applyAlignment="1" applyProtection="1">
      <alignment horizontal="center" vertical="center"/>
      <protection hidden="1"/>
    </xf>
    <xf numFmtId="0" fontId="12" fillId="7" borderId="47" xfId="0" applyFont="1" applyFill="1" applyBorder="1" applyAlignment="1" applyProtection="1">
      <alignment horizontal="center" vertical="center"/>
      <protection hidden="1"/>
    </xf>
    <xf numFmtId="0" fontId="15" fillId="11" borderId="46" xfId="0" applyFont="1" applyFill="1" applyBorder="1" applyAlignment="1" applyProtection="1">
      <alignment horizontal="center" vertical="center"/>
      <protection hidden="1"/>
    </xf>
    <xf numFmtId="0" fontId="17" fillId="11" borderId="48" xfId="0" applyFont="1" applyFill="1" applyBorder="1" applyAlignment="1" applyProtection="1">
      <alignment horizontal="center" vertical="center"/>
      <protection hidden="1"/>
    </xf>
    <xf numFmtId="0" fontId="12" fillId="11" borderId="48" xfId="0" applyFont="1" applyFill="1" applyBorder="1" applyAlignment="1" applyProtection="1">
      <alignment horizontal="center" vertical="center"/>
      <protection hidden="1"/>
    </xf>
    <xf numFmtId="0" fontId="42" fillId="11" borderId="47" xfId="0" applyFont="1" applyFill="1" applyBorder="1" applyAlignment="1" applyProtection="1">
      <alignment horizontal="center" vertical="center"/>
      <protection hidden="1"/>
    </xf>
    <xf numFmtId="0" fontId="15" fillId="10" borderId="46" xfId="0" applyFont="1" applyFill="1" applyBorder="1" applyAlignment="1" applyProtection="1">
      <alignment horizontal="center" vertical="center"/>
      <protection hidden="1"/>
    </xf>
    <xf numFmtId="0" fontId="17" fillId="10" borderId="47" xfId="0" applyFont="1" applyFill="1" applyBorder="1" applyAlignment="1" applyProtection="1">
      <alignment horizontal="center" vertical="center"/>
      <protection hidden="1"/>
    </xf>
    <xf numFmtId="0" fontId="0" fillId="7" borderId="28" xfId="0" applyFill="1" applyBorder="1" applyAlignment="1" applyProtection="1">
      <alignment horizontal="center" vertical="center"/>
      <protection hidden="1"/>
    </xf>
    <xf numFmtId="0" fontId="0" fillId="7" borderId="29" xfId="0" applyFill="1" applyBorder="1" applyAlignment="1" applyProtection="1">
      <alignment horizontal="center" vertical="center"/>
      <protection hidden="1"/>
    </xf>
    <xf numFmtId="0" fontId="0" fillId="7" borderId="30" xfId="0" applyFill="1" applyBorder="1" applyAlignment="1" applyProtection="1">
      <alignment horizontal="center" vertical="center"/>
      <protection hidden="1"/>
    </xf>
    <xf numFmtId="0" fontId="16" fillId="11" borderId="28" xfId="0" applyFont="1" applyFill="1" applyBorder="1" applyAlignment="1" applyProtection="1">
      <alignment horizontal="center" vertical="center"/>
      <protection hidden="1"/>
    </xf>
    <xf numFmtId="0" fontId="4" fillId="11" borderId="29" xfId="0" applyFont="1" applyFill="1" applyBorder="1" applyAlignment="1" applyProtection="1">
      <alignment horizontal="center" vertical="center"/>
      <protection hidden="1"/>
    </xf>
    <xf numFmtId="0" fontId="0" fillId="11" borderId="29" xfId="0" applyFill="1" applyBorder="1" applyAlignment="1" applyProtection="1">
      <alignment horizontal="center" vertical="center"/>
      <protection hidden="1"/>
    </xf>
    <xf numFmtId="0" fontId="43" fillId="11" borderId="30" xfId="0" applyFont="1" applyFill="1" applyBorder="1" applyAlignment="1" applyProtection="1">
      <alignment horizontal="center" vertical="center"/>
      <protection hidden="1"/>
    </xf>
    <xf numFmtId="0" fontId="16" fillId="10" borderId="28" xfId="0" applyFont="1" applyFill="1" applyBorder="1" applyAlignment="1" applyProtection="1">
      <alignment horizontal="center" vertical="center"/>
      <protection hidden="1"/>
    </xf>
    <xf numFmtId="0" fontId="11" fillId="10" borderId="30" xfId="0" applyFont="1" applyFill="1" applyBorder="1" applyAlignment="1" applyProtection="1">
      <alignment horizontal="center" vertical="center"/>
      <protection hidden="1"/>
    </xf>
    <xf numFmtId="0" fontId="0" fillId="7" borderId="1" xfId="0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2" xfId="0" applyFill="1" applyBorder="1" applyAlignment="1" applyProtection="1">
      <alignment horizontal="center" vertical="center"/>
      <protection hidden="1"/>
    </xf>
    <xf numFmtId="0" fontId="16" fillId="11" borderId="1" xfId="0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Border="1" applyAlignment="1" applyProtection="1">
      <alignment horizontal="center" vertical="center"/>
      <protection hidden="1"/>
    </xf>
    <xf numFmtId="0" fontId="0" fillId="11" borderId="0" xfId="0" applyFill="1" applyBorder="1" applyAlignment="1" applyProtection="1">
      <alignment horizontal="center" vertical="center"/>
      <protection hidden="1"/>
    </xf>
    <xf numFmtId="0" fontId="43" fillId="11" borderId="2" xfId="0" applyFont="1" applyFill="1" applyBorder="1" applyAlignment="1" applyProtection="1">
      <alignment horizontal="center" vertical="center"/>
      <protection hidden="1"/>
    </xf>
    <xf numFmtId="0" fontId="16" fillId="10" borderId="1" xfId="0" applyFont="1" applyFill="1" applyBorder="1" applyAlignment="1" applyProtection="1">
      <alignment horizontal="center" vertical="center"/>
      <protection hidden="1"/>
    </xf>
    <xf numFmtId="0" fontId="11" fillId="10" borderId="2" xfId="0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0" fillId="7" borderId="9" xfId="0" applyFill="1" applyBorder="1" applyAlignment="1" applyProtection="1">
      <alignment horizontal="center" vertical="center"/>
      <protection hidden="1"/>
    </xf>
    <xf numFmtId="0" fontId="16" fillId="11" borderId="8" xfId="0" applyFont="1" applyFill="1" applyBorder="1" applyAlignment="1" applyProtection="1">
      <alignment horizontal="center" vertical="center"/>
      <protection hidden="1"/>
    </xf>
    <xf numFmtId="0" fontId="4" fillId="11" borderId="10" xfId="0" applyFont="1" applyFill="1" applyBorder="1" applyAlignment="1" applyProtection="1">
      <alignment horizontal="center" vertical="center"/>
      <protection hidden="1"/>
    </xf>
    <xf numFmtId="0" fontId="0" fillId="11" borderId="10" xfId="0" applyFill="1" applyBorder="1" applyAlignment="1" applyProtection="1">
      <alignment horizontal="center" vertical="center"/>
      <protection hidden="1"/>
    </xf>
    <xf numFmtId="0" fontId="43" fillId="11" borderId="9" xfId="0" applyFont="1" applyFill="1" applyBorder="1" applyAlignment="1" applyProtection="1">
      <alignment horizontal="center" vertical="center"/>
      <protection hidden="1"/>
    </xf>
    <xf numFmtId="0" fontId="16" fillId="10" borderId="8" xfId="0" applyFont="1" applyFill="1" applyBorder="1" applyAlignment="1" applyProtection="1">
      <alignment horizontal="center" vertical="center"/>
      <protection hidden="1"/>
    </xf>
    <xf numFmtId="0" fontId="11" fillId="10" borderId="9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locked="0"/>
    </xf>
    <xf numFmtId="0" fontId="5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</cellXfs>
  <cellStyles count="8">
    <cellStyle name="一般" xfId="0" builtinId="0"/>
    <cellStyle name="一般 2" xfId="1" xr:uid="{00000000-0005-0000-0000-000001000000}"/>
    <cellStyle name="一般 3" xfId="2" xr:uid="{00000000-0005-0000-0000-000002000000}"/>
    <cellStyle name="千分位[0] 2" xfId="3" xr:uid="{00000000-0005-0000-0000-000003000000}"/>
    <cellStyle name="中等" xfId="5" builtinId="28"/>
    <cellStyle name="好" xfId="4" builtinId="26"/>
    <cellStyle name="超連結" xfId="6" builtinId="8"/>
    <cellStyle name="超連結 2" xfId="7" xr:uid="{3D54D127-F928-45F1-A7A6-18B4B585A776}"/>
  </cellStyles>
  <dxfs count="0"/>
  <tableStyles count="0" defaultTableStyle="TableStyleMedium2" defaultPivotStyle="PivotStyleLight16"/>
  <colors>
    <mruColors>
      <color rgb="FFFF66FF"/>
      <color rgb="FFF5EBFF"/>
      <color rgb="FFE5FFFF"/>
      <color rgb="FFEEDDFF"/>
      <color rgb="FFFFDDFF"/>
      <color rgb="FFFFD1FF"/>
      <color rgb="FF0066FF"/>
      <color rgb="FFFFFF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7</xdr:row>
      <xdr:rowOff>190500</xdr:rowOff>
    </xdr:from>
    <xdr:to>
      <xdr:col>18</xdr:col>
      <xdr:colOff>167640</xdr:colOff>
      <xdr:row>28</xdr:row>
      <xdr:rowOff>20428</xdr:rowOff>
    </xdr:to>
    <xdr:grpSp>
      <xdr:nvGrpSpPr>
        <xdr:cNvPr id="2" name="群組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52400" y="1920240"/>
          <a:ext cx="10988040" cy="4196188"/>
          <a:chOff x="152400" y="723900"/>
          <a:chExt cx="10988040" cy="4196188"/>
        </a:xfrm>
      </xdr:grpSpPr>
      <xdr:pic>
        <xdr:nvPicPr>
          <xdr:cNvPr id="3" name="圖片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400" y="723900"/>
            <a:ext cx="10058400" cy="4196188"/>
          </a:xfrm>
          <a:prstGeom prst="rect">
            <a:avLst/>
          </a:prstGeom>
        </xdr:spPr>
      </xdr:pic>
      <xdr:sp macro="" textlink="">
        <xdr:nvSpPr>
          <xdr:cNvPr id="4" name="矩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8122920" y="3505200"/>
            <a:ext cx="640080" cy="39624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" name="矩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8122920" y="4419600"/>
            <a:ext cx="640080" cy="388620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cxnSp macro="">
        <xdr:nvCxnSpPr>
          <xdr:cNvPr id="6" name="直線單箭頭接點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CxnSpPr/>
        </xdr:nvCxnSpPr>
        <xdr:spPr>
          <a:xfrm flipH="1">
            <a:off x="8785860" y="2446020"/>
            <a:ext cx="2354580" cy="1988820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228600</xdr:colOff>
      <xdr:row>16</xdr:row>
      <xdr:rowOff>0</xdr:rowOff>
    </xdr:from>
    <xdr:to>
      <xdr:col>18</xdr:col>
      <xdr:colOff>68580</xdr:colOff>
      <xdr:row>21</xdr:row>
      <xdr:rowOff>76200</xdr:rowOff>
    </xdr:to>
    <xdr:cxnSp macro="">
      <xdr:nvCxnSpPr>
        <xdr:cNvPr id="7" name="直線單箭頭接點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8763000" y="3589020"/>
          <a:ext cx="2278380" cy="1104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7620</xdr:rowOff>
    </xdr:from>
    <xdr:to>
      <xdr:col>1</xdr:col>
      <xdr:colOff>7620</xdr:colOff>
      <xdr:row>5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2534835-A815-47CD-87EF-FFEC55A339C5}"/>
            </a:ext>
          </a:extLst>
        </xdr:cNvPr>
        <xdr:cNvSpPr>
          <a:spLocks noChangeShapeType="1"/>
        </xdr:cNvSpPr>
      </xdr:nvSpPr>
      <xdr:spPr bwMode="auto">
        <a:xfrm>
          <a:off x="7620" y="525780"/>
          <a:ext cx="609600" cy="61722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184785</xdr:colOff>
      <xdr:row>2</xdr:row>
      <xdr:rowOff>9525</xdr:rowOff>
    </xdr:from>
    <xdr:to>
      <xdr:col>1</xdr:col>
      <xdr:colOff>78129</xdr:colOff>
      <xdr:row>2</xdr:row>
      <xdr:rowOff>175420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1A1A3DC-4E18-44F8-913F-923673F32C8F}"/>
            </a:ext>
          </a:extLst>
        </xdr:cNvPr>
        <xdr:cNvSpPr txBox="1">
          <a:spLocks noChangeArrowheads="1"/>
        </xdr:cNvSpPr>
      </xdr:nvSpPr>
      <xdr:spPr bwMode="auto">
        <a:xfrm>
          <a:off x="184785" y="527685"/>
          <a:ext cx="502944" cy="165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FF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59466" cy="16874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CF0DC8A-C167-4AF2-ABCD-8313D2E8B480}"/>
            </a:ext>
          </a:extLst>
        </xdr:cNvPr>
        <xdr:cNvSpPr txBox="1">
          <a:spLocks noChangeArrowheads="1"/>
        </xdr:cNvSpPr>
      </xdr:nvSpPr>
      <xdr:spPr bwMode="auto">
        <a:xfrm>
          <a:off x="0" y="982980"/>
          <a:ext cx="459466" cy="168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FF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7620</xdr:rowOff>
    </xdr:from>
    <xdr:to>
      <xdr:col>1</xdr:col>
      <xdr:colOff>7620</xdr:colOff>
      <xdr:row>39</xdr:row>
      <xdr:rowOff>7620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DCD84B51-604A-4EBD-8AEB-0960F24CC697}"/>
            </a:ext>
          </a:extLst>
        </xdr:cNvPr>
        <xdr:cNvSpPr>
          <a:spLocks noChangeShapeType="1"/>
        </xdr:cNvSpPr>
      </xdr:nvSpPr>
      <xdr:spPr bwMode="auto">
        <a:xfrm>
          <a:off x="0" y="5295900"/>
          <a:ext cx="617220" cy="609600"/>
        </a:xfrm>
        <a:prstGeom prst="lin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175260</xdr:colOff>
      <xdr:row>36</xdr:row>
      <xdr:rowOff>1905</xdr:rowOff>
    </xdr:from>
    <xdr:to>
      <xdr:col>1</xdr:col>
      <xdr:colOff>58</xdr:colOff>
      <xdr:row>36</xdr:row>
      <xdr:rowOff>167799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34F2CA91-FBDA-48CC-A80A-3013CF7EA3DF}"/>
            </a:ext>
          </a:extLst>
        </xdr:cNvPr>
        <xdr:cNvSpPr txBox="1">
          <a:spLocks noChangeArrowheads="1"/>
        </xdr:cNvSpPr>
      </xdr:nvSpPr>
      <xdr:spPr bwMode="auto">
        <a:xfrm>
          <a:off x="175260" y="5290185"/>
          <a:ext cx="434398" cy="165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FF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59466" cy="16874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A409CE59-7516-48D5-BB78-FA18C4840143}"/>
            </a:ext>
          </a:extLst>
        </xdr:cNvPr>
        <xdr:cNvSpPr txBox="1">
          <a:spLocks noChangeArrowheads="1"/>
        </xdr:cNvSpPr>
      </xdr:nvSpPr>
      <xdr:spPr bwMode="auto">
        <a:xfrm>
          <a:off x="0" y="5745480"/>
          <a:ext cx="459466" cy="168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FF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39282</xdr:colOff>
      <xdr:row>68</xdr:row>
      <xdr:rowOff>109139</xdr:rowOff>
    </xdr:from>
    <xdr:to>
      <xdr:col>28</xdr:col>
      <xdr:colOff>296930</xdr:colOff>
      <xdr:row>75</xdr:row>
      <xdr:rowOff>39687</xdr:rowOff>
    </xdr:to>
    <xdr:sp macro="" textlink="">
      <xdr:nvSpPr>
        <xdr:cNvPr id="8" name="文字方塊 7">
          <a:extLst>
            <a:ext uri="{FF2B5EF4-FFF2-40B4-BE49-F238E27FC236}">
              <a16:creationId xmlns:a16="http://schemas.microsoft.com/office/drawing/2014/main" id="{AE85916D-415C-42B1-9A1F-77B16C09F9BE}"/>
            </a:ext>
          </a:extLst>
        </xdr:cNvPr>
        <xdr:cNvSpPr txBox="1"/>
      </xdr:nvSpPr>
      <xdr:spPr>
        <a:xfrm>
          <a:off x="39282" y="9984659"/>
          <a:ext cx="12182948" cy="10887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勞工保險條例第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條第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項第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款至第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款及第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條第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項第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款至第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款規定之被保險人，但不適用就業保險者，適用本表負擔保險費</a:t>
          </a:r>
          <a:r>
            <a:rPr lang="zh-TW" altLang="zh-TW" sz="800" b="0" i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zh-TW" sz="800" b="0" i="0" u="none" strike="noStrike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勞工保險普通事故保險費率自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112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日起由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11.5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％調整為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％，非適用就業保險法之勞工保險被保險人，其勞工普通事故保險費率依行政院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91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日院臺勞字第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0910061906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號函規定調降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1%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，亦即表列保險費金額係依現行勞工保險普通事故保險費率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11%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，按被保險人負擔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20%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，投保單位負擔</a:t>
          </a:r>
          <a:r>
            <a:rPr lang="en-US" altLang="zh-TW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70%</a:t>
          </a:r>
          <a:r>
            <a:rPr lang="zh-TW" altLang="en-US" sz="800" b="0" i="0" u="none" strike="noStrike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之比例計算。</a:t>
          </a:r>
          <a:endParaRPr lang="en-US" altLang="zh-TW" sz="800" b="0" i="0" u="none" strike="noStrike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rgbClr val="0000FF"/>
              </a:solidFill>
            </a:rPr>
            <a:t>本表投保薪資等級金額錄自勞動部</a:t>
          </a:r>
          <a:r>
            <a:rPr lang="en-US" altLang="zh-TW" sz="800">
              <a:solidFill>
                <a:srgbClr val="0000FF"/>
              </a:solidFill>
            </a:rPr>
            <a:t>112</a:t>
          </a:r>
          <a:r>
            <a:rPr lang="zh-TW" altLang="en-US" sz="800">
              <a:solidFill>
                <a:srgbClr val="0000FF"/>
              </a:solidFill>
            </a:rPr>
            <a:t>年</a:t>
          </a:r>
          <a:r>
            <a:rPr lang="en-US" altLang="zh-TW" sz="800">
              <a:solidFill>
                <a:srgbClr val="0000FF"/>
              </a:solidFill>
            </a:rPr>
            <a:t>10</a:t>
          </a:r>
          <a:r>
            <a:rPr lang="zh-TW" altLang="en-US" sz="800">
              <a:solidFill>
                <a:srgbClr val="0000FF"/>
              </a:solidFill>
            </a:rPr>
            <a:t>月</a:t>
          </a:r>
          <a:r>
            <a:rPr lang="en-US" altLang="zh-TW" sz="800">
              <a:solidFill>
                <a:srgbClr val="0000FF"/>
              </a:solidFill>
            </a:rPr>
            <a:t>16</a:t>
          </a:r>
          <a:r>
            <a:rPr lang="zh-TW" altLang="en-US" sz="800">
              <a:solidFill>
                <a:srgbClr val="0000FF"/>
              </a:solidFill>
            </a:rPr>
            <a:t>日勞動保</a:t>
          </a:r>
          <a:r>
            <a:rPr lang="en-US" altLang="zh-TW" sz="800">
              <a:solidFill>
                <a:srgbClr val="0000FF"/>
              </a:solidFill>
            </a:rPr>
            <a:t>2</a:t>
          </a:r>
          <a:r>
            <a:rPr lang="zh-TW" altLang="en-US" sz="800">
              <a:solidFill>
                <a:srgbClr val="0000FF"/>
              </a:solidFill>
            </a:rPr>
            <a:t>字第</a:t>
          </a:r>
          <a:r>
            <a:rPr lang="en-US" altLang="zh-TW" sz="800">
              <a:solidFill>
                <a:srgbClr val="0000FF"/>
              </a:solidFill>
            </a:rPr>
            <a:t>1120077361</a:t>
          </a:r>
          <a:r>
            <a:rPr lang="zh-TW" altLang="en-US" sz="800">
              <a:solidFill>
                <a:srgbClr val="0000FF"/>
              </a:solidFill>
            </a:rPr>
            <a:t>號令修正發布之「勞工保險投保薪資分級表」。</a:t>
          </a:r>
          <a:endParaRPr lang="en-US" altLang="zh-TW" sz="800">
            <a:solidFill>
              <a:srgbClr val="0000FF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rgbClr val="0000FF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800">
              <a:solidFill>
                <a:srgbClr val="0000FF"/>
              </a:solidFill>
            </a:rPr>
            <a:t>(www.bli.gov.tw)</a:t>
          </a:r>
          <a:r>
            <a:rPr lang="zh-TW" altLang="en-US" sz="800">
              <a:solidFill>
                <a:srgbClr val="0000FF"/>
              </a:solidFill>
            </a:rPr>
            <a:t>首頁</a:t>
          </a:r>
          <a:r>
            <a:rPr lang="en-US" altLang="zh-TW" sz="800">
              <a:solidFill>
                <a:srgbClr val="0000FF"/>
              </a:solidFill>
            </a:rPr>
            <a:t>-</a:t>
          </a:r>
          <a:r>
            <a:rPr lang="zh-TW" altLang="en-US" sz="800">
              <a:solidFill>
                <a:srgbClr val="0000FF"/>
              </a:solidFill>
            </a:rPr>
            <a:t>大家常用的服務</a:t>
          </a:r>
          <a:r>
            <a:rPr lang="en-US" altLang="zh-TW" sz="800">
              <a:solidFill>
                <a:srgbClr val="0000FF"/>
              </a:solidFill>
            </a:rPr>
            <a:t>/</a:t>
          </a:r>
          <a:r>
            <a:rPr lang="zh-TW" altLang="en-US" sz="800">
              <a:solidFill>
                <a:srgbClr val="0000FF"/>
              </a:solidFill>
            </a:rPr>
            <a:t>常用書表下載</a:t>
          </a:r>
          <a:r>
            <a:rPr lang="en-US" altLang="zh-TW" sz="800">
              <a:solidFill>
                <a:srgbClr val="0000FF"/>
              </a:solidFill>
            </a:rPr>
            <a:t>/</a:t>
          </a:r>
          <a:r>
            <a:rPr lang="zh-TW" altLang="en-US" sz="800">
              <a:solidFill>
                <a:srgbClr val="0000FF"/>
              </a:solidFill>
            </a:rPr>
            <a:t>保險費分擔表</a:t>
          </a:r>
          <a:r>
            <a:rPr lang="en-US" altLang="zh-TW" sz="800">
              <a:solidFill>
                <a:srgbClr val="0000FF"/>
              </a:solidFill>
            </a:rPr>
            <a:t>/</a:t>
          </a:r>
          <a:r>
            <a:rPr lang="zh-TW" altLang="en-US" sz="800">
              <a:solidFill>
                <a:srgbClr val="0000FF"/>
              </a:solidFill>
            </a:rPr>
            <a:t>一般單位保險費分擔金額表查詢，或利用便民服務</a:t>
          </a:r>
          <a:r>
            <a:rPr lang="en-US" altLang="zh-TW" sz="800">
              <a:solidFill>
                <a:srgbClr val="0000FF"/>
              </a:solidFill>
            </a:rPr>
            <a:t>/</a:t>
          </a:r>
          <a:r>
            <a:rPr lang="zh-TW" altLang="en-US" sz="800">
              <a:solidFill>
                <a:srgbClr val="0000FF"/>
              </a:solidFill>
            </a:rPr>
            <a:t>簡易試算</a:t>
          </a:r>
          <a:r>
            <a:rPr lang="en-US" altLang="zh-TW" sz="800">
              <a:solidFill>
                <a:srgbClr val="0000FF"/>
              </a:solidFill>
            </a:rPr>
            <a:t>/</a:t>
          </a:r>
          <a:r>
            <a:rPr lang="zh-TW" altLang="en-US" sz="800">
              <a:solidFill>
                <a:srgbClr val="0000FF"/>
              </a:solidFill>
            </a:rPr>
            <a:t>勞保、就保、職保個人保險費試算項下查詢。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perty.niu.edu.tw/var/file/5/1005/img/1117/714060752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E6A1-5CFC-4E0F-B4EB-39CF52E33AF4}">
  <sheetPr>
    <tabColor rgb="FFFF66FF"/>
  </sheetPr>
  <dimension ref="A1:D19"/>
  <sheetViews>
    <sheetView zoomScale="130" zoomScaleNormal="130" workbookViewId="0">
      <selection activeCell="G11" sqref="G11"/>
    </sheetView>
  </sheetViews>
  <sheetFormatPr defaultRowHeight="15.6" x14ac:dyDescent="0.3"/>
  <cols>
    <col min="1" max="16384" width="8.88671875" style="116"/>
  </cols>
  <sheetData>
    <row r="1" spans="1:4" ht="19.8" x14ac:dyDescent="0.3">
      <c r="A1" s="114" t="s">
        <v>91</v>
      </c>
      <c r="B1" s="115"/>
      <c r="C1" s="115"/>
      <c r="D1" s="115"/>
    </row>
    <row r="2" spans="1:4" ht="16.2" x14ac:dyDescent="0.3">
      <c r="A2" s="117" t="s">
        <v>92</v>
      </c>
    </row>
    <row r="3" spans="1:4" ht="16.2" x14ac:dyDescent="0.3">
      <c r="B3" s="119" t="s">
        <v>106</v>
      </c>
    </row>
    <row r="4" spans="1:4" ht="16.2" x14ac:dyDescent="0.3">
      <c r="A4" s="18" t="s">
        <v>93</v>
      </c>
    </row>
    <row r="5" spans="1:4" ht="16.2" x14ac:dyDescent="0.3">
      <c r="A5" s="116" t="s">
        <v>94</v>
      </c>
    </row>
    <row r="6" spans="1:4" ht="16.2" x14ac:dyDescent="0.3">
      <c r="A6" s="116" t="s">
        <v>95</v>
      </c>
    </row>
    <row r="7" spans="1:4" ht="16.2" x14ac:dyDescent="0.3">
      <c r="A7" s="116" t="s">
        <v>96</v>
      </c>
    </row>
    <row r="8" spans="1:4" ht="16.2" x14ac:dyDescent="0.3">
      <c r="A8" s="116" t="s">
        <v>97</v>
      </c>
    </row>
    <row r="9" spans="1:4" ht="16.2" x14ac:dyDescent="0.3">
      <c r="A9" s="116" t="s">
        <v>98</v>
      </c>
    </row>
    <row r="11" spans="1:4" ht="16.2" x14ac:dyDescent="0.3">
      <c r="A11" s="18" t="s">
        <v>99</v>
      </c>
    </row>
    <row r="12" spans="1:4" ht="16.2" x14ac:dyDescent="0.3">
      <c r="A12" s="116" t="s">
        <v>100</v>
      </c>
    </row>
    <row r="13" spans="1:4" ht="16.2" x14ac:dyDescent="0.3">
      <c r="A13" s="116" t="s">
        <v>101</v>
      </c>
    </row>
    <row r="14" spans="1:4" ht="16.2" x14ac:dyDescent="0.3">
      <c r="A14" s="116" t="s">
        <v>102</v>
      </c>
    </row>
    <row r="15" spans="1:4" ht="16.2" x14ac:dyDescent="0.3">
      <c r="A15" s="116" t="s">
        <v>103</v>
      </c>
    </row>
    <row r="16" spans="1:4" ht="16.2" x14ac:dyDescent="0.3">
      <c r="A16" s="116" t="s">
        <v>104</v>
      </c>
    </row>
    <row r="17" spans="1:1" ht="16.2" x14ac:dyDescent="0.3">
      <c r="A17" s="118" t="s">
        <v>107</v>
      </c>
    </row>
    <row r="18" spans="1:1" ht="16.2" x14ac:dyDescent="0.3">
      <c r="A18" s="116" t="s">
        <v>105</v>
      </c>
    </row>
    <row r="19" spans="1:1" ht="16.2" x14ac:dyDescent="0.3">
      <c r="A19" s="116" t="s">
        <v>108</v>
      </c>
    </row>
  </sheetData>
  <sheetProtection algorithmName="SHA-512" hashValue="BHRUYr2vbi1EAKzJTiMHV0povqYccPbIwtXLLsmYRGlprM7q3KEgHBnZU7go4WcuvpYgtyYxQsIzysSsplR2lg==" saltValue="00BTZ/KRoFK1ENPetjM/fQ==" spinCount="100000" sheet="1" objects="1" scenarios="1"/>
  <phoneticPr fontId="1" type="noConversion"/>
  <hyperlinks>
    <hyperlink ref="B3" r:id="rId1" xr:uid="{4AECA87A-2415-43AE-8616-B333A82A09DA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6"/>
  <sheetViews>
    <sheetView workbookViewId="0">
      <selection activeCell="D11" sqref="D11"/>
    </sheetView>
  </sheetViews>
  <sheetFormatPr defaultRowHeight="16.2" x14ac:dyDescent="0.3"/>
  <sheetData>
    <row r="2" spans="1:22" ht="20.399999999999999" thickBot="1" x14ac:dyDescent="0.35">
      <c r="A2" s="23" t="s">
        <v>55</v>
      </c>
    </row>
    <row r="3" spans="1:22" ht="19.8" x14ac:dyDescent="0.3">
      <c r="A3" s="23" t="s">
        <v>63</v>
      </c>
      <c r="P3" s="120" t="s">
        <v>59</v>
      </c>
      <c r="Q3" s="121"/>
      <c r="R3" s="121"/>
      <c r="S3" s="121"/>
      <c r="T3" s="121"/>
      <c r="U3" s="121"/>
      <c r="V3" s="122"/>
    </row>
    <row r="4" spans="1:22" ht="19.8" x14ac:dyDescent="0.3">
      <c r="A4" s="24" t="s">
        <v>60</v>
      </c>
      <c r="P4" s="123" t="s">
        <v>61</v>
      </c>
      <c r="Q4" s="14"/>
      <c r="R4" s="14"/>
      <c r="S4" s="14"/>
      <c r="T4" s="14"/>
      <c r="U4" s="14"/>
      <c r="V4" s="124"/>
    </row>
    <row r="5" spans="1:22" ht="20.399999999999999" thickBot="1" x14ac:dyDescent="0.35">
      <c r="A5" s="24" t="s">
        <v>86</v>
      </c>
      <c r="P5" s="125" t="s">
        <v>62</v>
      </c>
      <c r="Q5" s="126"/>
      <c r="R5" s="126"/>
      <c r="S5" s="126"/>
      <c r="T5" s="126"/>
      <c r="U5" s="126"/>
      <c r="V5" s="127"/>
    </row>
    <row r="6" spans="1:22" ht="19.8" x14ac:dyDescent="0.3">
      <c r="A6" s="24" t="s">
        <v>87</v>
      </c>
    </row>
    <row r="7" spans="1:22" ht="19.8" x14ac:dyDescent="0.3">
      <c r="A7" s="24"/>
    </row>
    <row r="16" spans="1:22" ht="19.8" x14ac:dyDescent="0.3">
      <c r="S16" s="19" t="s">
        <v>54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S33"/>
  <sheetViews>
    <sheetView tabSelected="1" zoomScaleNormal="100" workbookViewId="0">
      <selection activeCell="B7" sqref="B7"/>
    </sheetView>
  </sheetViews>
  <sheetFormatPr defaultRowHeight="16.2" x14ac:dyDescent="0.3"/>
  <cols>
    <col min="1" max="1" width="15.77734375" style="183" customWidth="1"/>
    <col min="2" max="2" width="12.88671875" style="183" customWidth="1"/>
    <col min="3" max="3" width="16.44140625" style="183" customWidth="1"/>
    <col min="4" max="4" width="10.77734375" style="183" customWidth="1"/>
    <col min="5" max="5" width="11.44140625" style="183" customWidth="1"/>
    <col min="6" max="8" width="10.44140625" style="183" bestFit="1" customWidth="1"/>
    <col min="9" max="9" width="10.44140625" style="183" hidden="1" customWidth="1"/>
    <col min="10" max="11" width="10.44140625" style="183" bestFit="1" customWidth="1"/>
    <col min="12" max="14" width="8.88671875" style="183"/>
    <col min="15" max="15" width="10" style="183" customWidth="1"/>
    <col min="16" max="16" width="13" style="183" customWidth="1"/>
    <col min="17" max="16384" width="8.88671875" style="183"/>
  </cols>
  <sheetData>
    <row r="1" spans="1:19" ht="20.399999999999999" thickBot="1" x14ac:dyDescent="0.35">
      <c r="A1" s="130" t="s">
        <v>44</v>
      </c>
      <c r="B1" s="131"/>
      <c r="C1" s="132" t="s">
        <v>53</v>
      </c>
      <c r="D1" s="133"/>
      <c r="E1" s="133"/>
      <c r="F1" s="133"/>
      <c r="G1" s="133"/>
      <c r="H1" s="133"/>
      <c r="I1" s="133"/>
      <c r="J1" s="133"/>
      <c r="K1" s="134"/>
      <c r="M1" s="184" t="s">
        <v>89</v>
      </c>
      <c r="N1" s="184"/>
      <c r="O1" s="184"/>
      <c r="P1" s="184"/>
      <c r="Q1" s="184"/>
      <c r="R1" s="184"/>
      <c r="S1" s="185"/>
    </row>
    <row r="2" spans="1:19" ht="37.799999999999997" customHeight="1" x14ac:dyDescent="0.3">
      <c r="A2" s="135" t="s">
        <v>45</v>
      </c>
      <c r="B2" s="136"/>
      <c r="C2" s="137" t="s">
        <v>88</v>
      </c>
      <c r="D2" s="138"/>
      <c r="E2" s="139"/>
      <c r="F2" s="140" t="s">
        <v>47</v>
      </c>
      <c r="G2" s="141"/>
      <c r="H2" s="141"/>
      <c r="I2" s="142"/>
      <c r="J2" s="143" t="s">
        <v>50</v>
      </c>
      <c r="K2" s="144"/>
      <c r="M2" s="184" t="s">
        <v>90</v>
      </c>
      <c r="N2" s="184"/>
      <c r="O2" s="184"/>
      <c r="P2" s="184"/>
      <c r="Q2" s="184"/>
      <c r="R2" s="184"/>
      <c r="S2" s="185"/>
    </row>
    <row r="3" spans="1:19" ht="30.6" thickBot="1" x14ac:dyDescent="0.35">
      <c r="A3" s="145" t="s">
        <v>49</v>
      </c>
      <c r="B3" s="146" t="s">
        <v>46</v>
      </c>
      <c r="C3" s="147" t="s">
        <v>48</v>
      </c>
      <c r="D3" s="148" t="s">
        <v>0</v>
      </c>
      <c r="E3" s="149" t="s">
        <v>1</v>
      </c>
      <c r="F3" s="150" t="s">
        <v>2</v>
      </c>
      <c r="G3" s="151" t="s">
        <v>3</v>
      </c>
      <c r="H3" s="152" t="s">
        <v>4</v>
      </c>
      <c r="I3" s="153" t="s">
        <v>5</v>
      </c>
      <c r="J3" s="154" t="s">
        <v>6</v>
      </c>
      <c r="K3" s="155" t="s">
        <v>7</v>
      </c>
      <c r="M3" s="185"/>
      <c r="N3" s="185"/>
      <c r="O3" s="185"/>
      <c r="P3" s="185"/>
      <c r="Q3" s="185"/>
      <c r="R3" s="185"/>
      <c r="S3" s="185"/>
    </row>
    <row r="4" spans="1:19" x14ac:dyDescent="0.3">
      <c r="A4" s="128"/>
      <c r="B4" s="129"/>
      <c r="C4" s="156">
        <f>VLOOKUP(B4,勞保級距!$A$3:$C$30,3,TRUE)</f>
        <v>11100</v>
      </c>
      <c r="D4" s="157">
        <f>VLOOKUP(B4,勞退級距!$A$3:$C$64,3,TRUE)</f>
        <v>1500</v>
      </c>
      <c r="E4" s="158">
        <f>VLOOKUP(B4,健保級距!$A$3:$D$52,3,TRUE)</f>
        <v>27470</v>
      </c>
      <c r="F4" s="159">
        <f>ROUND(C4*0.11*0.7*A4/30,0)+ROUND(C4*0.01*0.7*A4/30,0)</f>
        <v>0</v>
      </c>
      <c r="G4" s="160">
        <f>ROUND(E4*0.0517*0.6*1.56,0)</f>
        <v>1329</v>
      </c>
      <c r="H4" s="161">
        <f>ROUND(D4*6%*A4/30,0)</f>
        <v>0</v>
      </c>
      <c r="I4" s="162">
        <f>ROUND(C4*0.11%*A4/30,0)</f>
        <v>0</v>
      </c>
      <c r="J4" s="163">
        <f>ROUND(C4*0.11*0.2*A4/30,0)+ROUND(C4*0.01*0.2*A4/30,0)</f>
        <v>0</v>
      </c>
      <c r="K4" s="164">
        <f>ROUND(E4*0.0517*0.3,0)</f>
        <v>426</v>
      </c>
      <c r="M4" s="185" t="s">
        <v>109</v>
      </c>
      <c r="N4" s="185"/>
      <c r="O4" s="185"/>
      <c r="P4" s="185"/>
      <c r="Q4" s="185"/>
      <c r="R4" s="185"/>
      <c r="S4" s="185"/>
    </row>
    <row r="5" spans="1:19" x14ac:dyDescent="0.3">
      <c r="A5" s="12"/>
      <c r="B5" s="15"/>
      <c r="C5" s="165">
        <f>VLOOKUP(B5,勞保級距!$A$3:$C$30,3,TRUE)</f>
        <v>11100</v>
      </c>
      <c r="D5" s="166">
        <f>VLOOKUP(B5,勞退級距!$A$3:$C$64,3,TRUE)</f>
        <v>1500</v>
      </c>
      <c r="E5" s="167">
        <f>VLOOKUP(B5,健保級距!$A$3:$D$52,3,TRUE)</f>
        <v>27470</v>
      </c>
      <c r="F5" s="168">
        <f t="shared" ref="F5:F33" si="0">ROUND(C5*0.11*0.7*A5/30,0)+ROUND(C5*0.01*0.7*A5/30,0)</f>
        <v>0</v>
      </c>
      <c r="G5" s="169">
        <f t="shared" ref="G5:G33" si="1">ROUND(E5*0.0517*0.6*1.56,0)</f>
        <v>1329</v>
      </c>
      <c r="H5" s="170">
        <f t="shared" ref="H5:H33" si="2">ROUND(D5*6%*A5/30,0)</f>
        <v>0</v>
      </c>
      <c r="I5" s="171">
        <f t="shared" ref="I5:I33" si="3">ROUND(C5*0.11%*A5/30,0)</f>
        <v>0</v>
      </c>
      <c r="J5" s="172">
        <f t="shared" ref="J5:J33" si="4">ROUND(C5*0.11*0.2*A5/30,0)+ROUND(C5*0.01*0.2*A5/30,0)</f>
        <v>0</v>
      </c>
      <c r="K5" s="173">
        <f t="shared" ref="K5:K33" si="5">ROUND(E5*0.0517*0.3,0)</f>
        <v>426</v>
      </c>
      <c r="M5" s="185" t="s">
        <v>110</v>
      </c>
      <c r="N5" s="185"/>
      <c r="O5" s="185"/>
      <c r="P5" s="185"/>
      <c r="Q5" s="185"/>
      <c r="R5" s="185"/>
      <c r="S5" s="185"/>
    </row>
    <row r="6" spans="1:19" x14ac:dyDescent="0.3">
      <c r="A6" s="12"/>
      <c r="B6" s="15"/>
      <c r="C6" s="165">
        <f>VLOOKUP(B6,勞保級距!$A$3:$C$30,3,TRUE)</f>
        <v>11100</v>
      </c>
      <c r="D6" s="166">
        <f>VLOOKUP(B6,勞退級距!$A$3:$C$64,3,TRUE)</f>
        <v>1500</v>
      </c>
      <c r="E6" s="167">
        <f>VLOOKUP(B6,健保級距!$A$3:$D$52,3,TRUE)</f>
        <v>27470</v>
      </c>
      <c r="F6" s="168">
        <f t="shared" si="0"/>
        <v>0</v>
      </c>
      <c r="G6" s="169">
        <f t="shared" si="1"/>
        <v>1329</v>
      </c>
      <c r="H6" s="170">
        <f t="shared" si="2"/>
        <v>0</v>
      </c>
      <c r="I6" s="171">
        <f t="shared" si="3"/>
        <v>0</v>
      </c>
      <c r="J6" s="172">
        <f t="shared" si="4"/>
        <v>0</v>
      </c>
      <c r="K6" s="173">
        <f t="shared" si="5"/>
        <v>426</v>
      </c>
      <c r="M6" s="185" t="s">
        <v>111</v>
      </c>
      <c r="N6" s="185"/>
      <c r="O6" s="185"/>
      <c r="P6" s="185"/>
      <c r="Q6" s="185"/>
      <c r="R6" s="185"/>
      <c r="S6" s="185"/>
    </row>
    <row r="7" spans="1:19" x14ac:dyDescent="0.3">
      <c r="A7" s="12"/>
      <c r="B7" s="15"/>
      <c r="C7" s="165">
        <f>VLOOKUP(B7,勞保級距!$A$3:$C$30,3,TRUE)</f>
        <v>11100</v>
      </c>
      <c r="D7" s="166">
        <f>VLOOKUP(B7,勞退級距!$A$3:$C$64,3,TRUE)</f>
        <v>1500</v>
      </c>
      <c r="E7" s="167">
        <f>VLOOKUP(B7,健保級距!$A$3:$D$52,3,TRUE)</f>
        <v>27470</v>
      </c>
      <c r="F7" s="168">
        <f t="shared" si="0"/>
        <v>0</v>
      </c>
      <c r="G7" s="169">
        <f t="shared" si="1"/>
        <v>1329</v>
      </c>
      <c r="H7" s="170">
        <f t="shared" si="2"/>
        <v>0</v>
      </c>
      <c r="I7" s="171">
        <f t="shared" si="3"/>
        <v>0</v>
      </c>
      <c r="J7" s="172">
        <f t="shared" si="4"/>
        <v>0</v>
      </c>
      <c r="K7" s="173">
        <f t="shared" si="5"/>
        <v>426</v>
      </c>
      <c r="M7" s="185" t="s">
        <v>112</v>
      </c>
      <c r="N7" s="185"/>
      <c r="O7" s="185"/>
      <c r="P7" s="185"/>
      <c r="Q7" s="185"/>
      <c r="R7" s="185"/>
      <c r="S7" s="185"/>
    </row>
    <row r="8" spans="1:19" x14ac:dyDescent="0.3">
      <c r="A8" s="12"/>
      <c r="B8" s="15"/>
      <c r="C8" s="165">
        <f>VLOOKUP(B8,勞保級距!$A$3:$C$30,3,TRUE)</f>
        <v>11100</v>
      </c>
      <c r="D8" s="166">
        <f>VLOOKUP(B8,勞退級距!$A$3:$C$64,3,TRUE)</f>
        <v>1500</v>
      </c>
      <c r="E8" s="167">
        <f>VLOOKUP(B8,健保級距!$A$3:$D$52,3,TRUE)</f>
        <v>27470</v>
      </c>
      <c r="F8" s="168">
        <f t="shared" si="0"/>
        <v>0</v>
      </c>
      <c r="G8" s="169">
        <f t="shared" si="1"/>
        <v>1329</v>
      </c>
      <c r="H8" s="170">
        <f t="shared" si="2"/>
        <v>0</v>
      </c>
      <c r="I8" s="171">
        <f t="shared" si="3"/>
        <v>0</v>
      </c>
      <c r="J8" s="172">
        <f t="shared" si="4"/>
        <v>0</v>
      </c>
      <c r="K8" s="173">
        <f t="shared" si="5"/>
        <v>426</v>
      </c>
      <c r="M8" s="185" t="s">
        <v>113</v>
      </c>
      <c r="N8" s="185"/>
      <c r="O8" s="185"/>
      <c r="P8" s="185"/>
      <c r="Q8" s="185"/>
      <c r="R8" s="185"/>
      <c r="S8" s="185"/>
    </row>
    <row r="9" spans="1:19" x14ac:dyDescent="0.3">
      <c r="A9" s="12"/>
      <c r="B9" s="15"/>
      <c r="C9" s="165">
        <f>VLOOKUP(B9,勞保級距!$A$3:$C$30,3,TRUE)</f>
        <v>11100</v>
      </c>
      <c r="D9" s="166">
        <f>VLOOKUP(B9,勞退級距!$A$3:$C$64,3,TRUE)</f>
        <v>1500</v>
      </c>
      <c r="E9" s="167">
        <f>VLOOKUP(B9,健保級距!$A$3:$D$52,3,TRUE)</f>
        <v>27470</v>
      </c>
      <c r="F9" s="168">
        <f t="shared" si="0"/>
        <v>0</v>
      </c>
      <c r="G9" s="169">
        <f t="shared" si="1"/>
        <v>1329</v>
      </c>
      <c r="H9" s="170">
        <f t="shared" si="2"/>
        <v>0</v>
      </c>
      <c r="I9" s="171">
        <f t="shared" si="3"/>
        <v>0</v>
      </c>
      <c r="J9" s="172">
        <f t="shared" si="4"/>
        <v>0</v>
      </c>
      <c r="K9" s="173">
        <f t="shared" si="5"/>
        <v>426</v>
      </c>
      <c r="M9" s="185" t="s">
        <v>114</v>
      </c>
      <c r="N9" s="185"/>
      <c r="O9" s="185"/>
      <c r="P9" s="185"/>
      <c r="Q9" s="185"/>
      <c r="R9" s="185"/>
      <c r="S9" s="185"/>
    </row>
    <row r="10" spans="1:19" x14ac:dyDescent="0.3">
      <c r="A10" s="12"/>
      <c r="B10" s="15"/>
      <c r="C10" s="165">
        <f>VLOOKUP(B10,勞保級距!$A$3:$C$30,3,TRUE)</f>
        <v>11100</v>
      </c>
      <c r="D10" s="166">
        <f>VLOOKUP(B10,勞退級距!$A$3:$C$64,3,TRUE)</f>
        <v>1500</v>
      </c>
      <c r="E10" s="167">
        <f>VLOOKUP(B10,健保級距!$A$3:$D$52,3,TRUE)</f>
        <v>27470</v>
      </c>
      <c r="F10" s="168">
        <f t="shared" si="0"/>
        <v>0</v>
      </c>
      <c r="G10" s="169">
        <f t="shared" si="1"/>
        <v>1329</v>
      </c>
      <c r="H10" s="170">
        <f t="shared" si="2"/>
        <v>0</v>
      </c>
      <c r="I10" s="171">
        <f t="shared" si="3"/>
        <v>0</v>
      </c>
      <c r="J10" s="172">
        <f t="shared" si="4"/>
        <v>0</v>
      </c>
      <c r="K10" s="173">
        <f t="shared" si="5"/>
        <v>426</v>
      </c>
      <c r="M10" s="185" t="s">
        <v>115</v>
      </c>
      <c r="N10" s="185"/>
      <c r="O10" s="185"/>
      <c r="P10" s="185"/>
      <c r="Q10" s="185"/>
      <c r="R10" s="185"/>
      <c r="S10" s="185"/>
    </row>
    <row r="11" spans="1:19" x14ac:dyDescent="0.3">
      <c r="A11" s="12"/>
      <c r="B11" s="15"/>
      <c r="C11" s="165">
        <f>VLOOKUP(B11,勞保級距!$A$3:$C$30,3,TRUE)</f>
        <v>11100</v>
      </c>
      <c r="D11" s="166">
        <f>VLOOKUP(B11,勞退級距!$A$3:$C$64,3,TRUE)</f>
        <v>1500</v>
      </c>
      <c r="E11" s="167">
        <f>VLOOKUP(B11,健保級距!$A$3:$D$52,3,TRUE)</f>
        <v>27470</v>
      </c>
      <c r="F11" s="168">
        <f t="shared" si="0"/>
        <v>0</v>
      </c>
      <c r="G11" s="169">
        <f t="shared" si="1"/>
        <v>1329</v>
      </c>
      <c r="H11" s="170">
        <f t="shared" si="2"/>
        <v>0</v>
      </c>
      <c r="I11" s="171">
        <f t="shared" si="3"/>
        <v>0</v>
      </c>
      <c r="J11" s="172">
        <f t="shared" si="4"/>
        <v>0</v>
      </c>
      <c r="K11" s="173">
        <f t="shared" si="5"/>
        <v>426</v>
      </c>
      <c r="M11" s="185" t="s">
        <v>116</v>
      </c>
      <c r="N11" s="185"/>
      <c r="O11" s="185"/>
      <c r="P11" s="185"/>
      <c r="Q11" s="185"/>
      <c r="R11" s="185"/>
      <c r="S11" s="185"/>
    </row>
    <row r="12" spans="1:19" x14ac:dyDescent="0.3">
      <c r="A12" s="12"/>
      <c r="B12" s="15"/>
      <c r="C12" s="165">
        <f>VLOOKUP(B12,勞保級距!$A$3:$C$30,3,TRUE)</f>
        <v>11100</v>
      </c>
      <c r="D12" s="166">
        <f>VLOOKUP(B12,勞退級距!$A$3:$C$64,3,TRUE)</f>
        <v>1500</v>
      </c>
      <c r="E12" s="167">
        <f>VLOOKUP(B12,健保級距!$A$3:$D$52,3,TRUE)</f>
        <v>27470</v>
      </c>
      <c r="F12" s="168">
        <f t="shared" si="0"/>
        <v>0</v>
      </c>
      <c r="G12" s="169">
        <f t="shared" si="1"/>
        <v>1329</v>
      </c>
      <c r="H12" s="170">
        <f t="shared" si="2"/>
        <v>0</v>
      </c>
      <c r="I12" s="171">
        <f t="shared" si="3"/>
        <v>0</v>
      </c>
      <c r="J12" s="172">
        <f t="shared" si="4"/>
        <v>0</v>
      </c>
      <c r="K12" s="173">
        <f t="shared" si="5"/>
        <v>426</v>
      </c>
    </row>
    <row r="13" spans="1:19" x14ac:dyDescent="0.3">
      <c r="A13" s="12"/>
      <c r="B13" s="15"/>
      <c r="C13" s="165">
        <f>VLOOKUP(B13,勞保級距!$A$3:$C$30,3,TRUE)</f>
        <v>11100</v>
      </c>
      <c r="D13" s="166">
        <f>VLOOKUP(B13,勞退級距!$A$3:$C$64,3,TRUE)</f>
        <v>1500</v>
      </c>
      <c r="E13" s="167">
        <f>VLOOKUP(B13,健保級距!$A$3:$D$52,3,TRUE)</f>
        <v>27470</v>
      </c>
      <c r="F13" s="168">
        <f t="shared" si="0"/>
        <v>0</v>
      </c>
      <c r="G13" s="169">
        <f t="shared" si="1"/>
        <v>1329</v>
      </c>
      <c r="H13" s="170">
        <f t="shared" si="2"/>
        <v>0</v>
      </c>
      <c r="I13" s="171">
        <f t="shared" si="3"/>
        <v>0</v>
      </c>
      <c r="J13" s="172">
        <f t="shared" si="4"/>
        <v>0</v>
      </c>
      <c r="K13" s="173">
        <f t="shared" si="5"/>
        <v>426</v>
      </c>
    </row>
    <row r="14" spans="1:19" x14ac:dyDescent="0.3">
      <c r="A14" s="12"/>
      <c r="B14" s="15"/>
      <c r="C14" s="165">
        <f>VLOOKUP(B14,勞保級距!$A$3:$C$30,3,TRUE)</f>
        <v>11100</v>
      </c>
      <c r="D14" s="166">
        <f>VLOOKUP(B14,勞退級距!$A$3:$C$64,3,TRUE)</f>
        <v>1500</v>
      </c>
      <c r="E14" s="167">
        <f>VLOOKUP(B14,健保級距!$A$3:$D$52,3,TRUE)</f>
        <v>27470</v>
      </c>
      <c r="F14" s="168">
        <f t="shared" si="0"/>
        <v>0</v>
      </c>
      <c r="G14" s="169">
        <f t="shared" si="1"/>
        <v>1329</v>
      </c>
      <c r="H14" s="170">
        <f t="shared" si="2"/>
        <v>0</v>
      </c>
      <c r="I14" s="171">
        <f t="shared" si="3"/>
        <v>0</v>
      </c>
      <c r="J14" s="172">
        <f t="shared" si="4"/>
        <v>0</v>
      </c>
      <c r="K14" s="173">
        <f t="shared" si="5"/>
        <v>426</v>
      </c>
    </row>
    <row r="15" spans="1:19" x14ac:dyDescent="0.3">
      <c r="A15" s="12"/>
      <c r="B15" s="15"/>
      <c r="C15" s="165">
        <f>VLOOKUP(B15,勞保級距!$A$3:$C$30,3,TRUE)</f>
        <v>11100</v>
      </c>
      <c r="D15" s="166">
        <f>VLOOKUP(B15,勞退級距!$A$3:$C$64,3,TRUE)</f>
        <v>1500</v>
      </c>
      <c r="E15" s="167">
        <f>VLOOKUP(B15,健保級距!$A$3:$D$52,3,TRUE)</f>
        <v>27470</v>
      </c>
      <c r="F15" s="168">
        <f t="shared" si="0"/>
        <v>0</v>
      </c>
      <c r="G15" s="169">
        <f t="shared" si="1"/>
        <v>1329</v>
      </c>
      <c r="H15" s="170">
        <f t="shared" si="2"/>
        <v>0</v>
      </c>
      <c r="I15" s="171">
        <f t="shared" si="3"/>
        <v>0</v>
      </c>
      <c r="J15" s="172">
        <f t="shared" si="4"/>
        <v>0</v>
      </c>
      <c r="K15" s="173">
        <f t="shared" si="5"/>
        <v>426</v>
      </c>
    </row>
    <row r="16" spans="1:19" x14ac:dyDescent="0.3">
      <c r="A16" s="12"/>
      <c r="B16" s="15"/>
      <c r="C16" s="165">
        <f>VLOOKUP(B16,勞保級距!$A$3:$C$30,3,TRUE)</f>
        <v>11100</v>
      </c>
      <c r="D16" s="166">
        <f>VLOOKUP(B16,勞退級距!$A$3:$C$64,3,TRUE)</f>
        <v>1500</v>
      </c>
      <c r="E16" s="167">
        <f>VLOOKUP(B16,健保級距!$A$3:$D$52,3,TRUE)</f>
        <v>27470</v>
      </c>
      <c r="F16" s="168">
        <f t="shared" si="0"/>
        <v>0</v>
      </c>
      <c r="G16" s="169">
        <f t="shared" si="1"/>
        <v>1329</v>
      </c>
      <c r="H16" s="170">
        <f t="shared" si="2"/>
        <v>0</v>
      </c>
      <c r="I16" s="171">
        <f t="shared" si="3"/>
        <v>0</v>
      </c>
      <c r="J16" s="172">
        <f t="shared" si="4"/>
        <v>0</v>
      </c>
      <c r="K16" s="173">
        <f t="shared" si="5"/>
        <v>426</v>
      </c>
    </row>
    <row r="17" spans="1:11" x14ac:dyDescent="0.3">
      <c r="A17" s="12"/>
      <c r="B17" s="15"/>
      <c r="C17" s="165">
        <f>VLOOKUP(B17,勞保級距!$A$3:$C$30,3,TRUE)</f>
        <v>11100</v>
      </c>
      <c r="D17" s="166">
        <f>VLOOKUP(B17,勞退級距!$A$3:$C$64,3,TRUE)</f>
        <v>1500</v>
      </c>
      <c r="E17" s="167">
        <f>VLOOKUP(B17,健保級距!$A$3:$D$52,3,TRUE)</f>
        <v>27470</v>
      </c>
      <c r="F17" s="168">
        <f t="shared" si="0"/>
        <v>0</v>
      </c>
      <c r="G17" s="169">
        <f t="shared" si="1"/>
        <v>1329</v>
      </c>
      <c r="H17" s="170">
        <f t="shared" si="2"/>
        <v>0</v>
      </c>
      <c r="I17" s="171">
        <f t="shared" si="3"/>
        <v>0</v>
      </c>
      <c r="J17" s="172">
        <f t="shared" si="4"/>
        <v>0</v>
      </c>
      <c r="K17" s="173">
        <f t="shared" si="5"/>
        <v>426</v>
      </c>
    </row>
    <row r="18" spans="1:11" x14ac:dyDescent="0.3">
      <c r="A18" s="12"/>
      <c r="B18" s="15"/>
      <c r="C18" s="165">
        <f>VLOOKUP(B18,勞保級距!$A$3:$C$30,3,TRUE)</f>
        <v>11100</v>
      </c>
      <c r="D18" s="166">
        <f>VLOOKUP(B18,勞退級距!$A$3:$C$64,3,TRUE)</f>
        <v>1500</v>
      </c>
      <c r="E18" s="167">
        <f>VLOOKUP(B18,健保級距!$A$3:$D$52,3,TRUE)</f>
        <v>27470</v>
      </c>
      <c r="F18" s="168">
        <f t="shared" si="0"/>
        <v>0</v>
      </c>
      <c r="G18" s="169">
        <f t="shared" si="1"/>
        <v>1329</v>
      </c>
      <c r="H18" s="170">
        <f t="shared" si="2"/>
        <v>0</v>
      </c>
      <c r="I18" s="171">
        <f t="shared" si="3"/>
        <v>0</v>
      </c>
      <c r="J18" s="172">
        <f t="shared" si="4"/>
        <v>0</v>
      </c>
      <c r="K18" s="173">
        <f t="shared" si="5"/>
        <v>426</v>
      </c>
    </row>
    <row r="19" spans="1:11" x14ac:dyDescent="0.3">
      <c r="A19" s="12"/>
      <c r="B19" s="15"/>
      <c r="C19" s="165">
        <f>VLOOKUP(B19,勞保級距!$A$3:$C$30,3,TRUE)</f>
        <v>11100</v>
      </c>
      <c r="D19" s="166">
        <f>VLOOKUP(B19,勞退級距!$A$3:$C$64,3,TRUE)</f>
        <v>1500</v>
      </c>
      <c r="E19" s="167">
        <f>VLOOKUP(B19,健保級距!$A$3:$D$52,3,TRUE)</f>
        <v>27470</v>
      </c>
      <c r="F19" s="168">
        <f t="shared" si="0"/>
        <v>0</v>
      </c>
      <c r="G19" s="169">
        <f t="shared" si="1"/>
        <v>1329</v>
      </c>
      <c r="H19" s="170">
        <f t="shared" si="2"/>
        <v>0</v>
      </c>
      <c r="I19" s="171">
        <f t="shared" si="3"/>
        <v>0</v>
      </c>
      <c r="J19" s="172">
        <f t="shared" si="4"/>
        <v>0</v>
      </c>
      <c r="K19" s="173">
        <f t="shared" si="5"/>
        <v>426</v>
      </c>
    </row>
    <row r="20" spans="1:11" x14ac:dyDescent="0.3">
      <c r="A20" s="12"/>
      <c r="B20" s="15"/>
      <c r="C20" s="165">
        <f>VLOOKUP(B20,勞保級距!$A$3:$C$30,3,TRUE)</f>
        <v>11100</v>
      </c>
      <c r="D20" s="166">
        <f>VLOOKUP(B20,勞退級距!$A$3:$C$64,3,TRUE)</f>
        <v>1500</v>
      </c>
      <c r="E20" s="167">
        <f>VLOOKUP(B20,健保級距!$A$3:$D$52,3,TRUE)</f>
        <v>27470</v>
      </c>
      <c r="F20" s="168">
        <f t="shared" si="0"/>
        <v>0</v>
      </c>
      <c r="G20" s="169">
        <f t="shared" si="1"/>
        <v>1329</v>
      </c>
      <c r="H20" s="170">
        <f t="shared" si="2"/>
        <v>0</v>
      </c>
      <c r="I20" s="171">
        <f t="shared" si="3"/>
        <v>0</v>
      </c>
      <c r="J20" s="172">
        <f t="shared" si="4"/>
        <v>0</v>
      </c>
      <c r="K20" s="173">
        <f t="shared" si="5"/>
        <v>426</v>
      </c>
    </row>
    <row r="21" spans="1:11" x14ac:dyDescent="0.3">
      <c r="A21" s="12"/>
      <c r="B21" s="15"/>
      <c r="C21" s="165">
        <f>VLOOKUP(B21,勞保級距!$A$3:$C$30,3,TRUE)</f>
        <v>11100</v>
      </c>
      <c r="D21" s="166">
        <f>VLOOKUP(B21,勞退級距!$A$3:$C$64,3,TRUE)</f>
        <v>1500</v>
      </c>
      <c r="E21" s="167">
        <f>VLOOKUP(B21,健保級距!$A$3:$D$52,3,TRUE)</f>
        <v>27470</v>
      </c>
      <c r="F21" s="168">
        <f t="shared" si="0"/>
        <v>0</v>
      </c>
      <c r="G21" s="169">
        <f t="shared" si="1"/>
        <v>1329</v>
      </c>
      <c r="H21" s="170">
        <f t="shared" si="2"/>
        <v>0</v>
      </c>
      <c r="I21" s="171">
        <f t="shared" si="3"/>
        <v>0</v>
      </c>
      <c r="J21" s="172">
        <f t="shared" si="4"/>
        <v>0</v>
      </c>
      <c r="K21" s="173">
        <f t="shared" si="5"/>
        <v>426</v>
      </c>
    </row>
    <row r="22" spans="1:11" x14ac:dyDescent="0.3">
      <c r="A22" s="12"/>
      <c r="B22" s="15"/>
      <c r="C22" s="165">
        <f>VLOOKUP(B22,勞保級距!$A$3:$C$30,3,TRUE)</f>
        <v>11100</v>
      </c>
      <c r="D22" s="166">
        <f>VLOOKUP(B22,勞退級距!$A$3:$C$64,3,TRUE)</f>
        <v>1500</v>
      </c>
      <c r="E22" s="167">
        <f>VLOOKUP(B22,健保級距!$A$3:$D$52,3,TRUE)</f>
        <v>27470</v>
      </c>
      <c r="F22" s="168">
        <f t="shared" si="0"/>
        <v>0</v>
      </c>
      <c r="G22" s="169">
        <f t="shared" si="1"/>
        <v>1329</v>
      </c>
      <c r="H22" s="170">
        <f t="shared" si="2"/>
        <v>0</v>
      </c>
      <c r="I22" s="171">
        <f t="shared" si="3"/>
        <v>0</v>
      </c>
      <c r="J22" s="172">
        <f t="shared" si="4"/>
        <v>0</v>
      </c>
      <c r="K22" s="173">
        <f t="shared" si="5"/>
        <v>426</v>
      </c>
    </row>
    <row r="23" spans="1:11" x14ac:dyDescent="0.3">
      <c r="A23" s="12"/>
      <c r="B23" s="15"/>
      <c r="C23" s="165">
        <f>VLOOKUP(B23,勞保級距!$A$3:$C$30,3,TRUE)</f>
        <v>11100</v>
      </c>
      <c r="D23" s="166">
        <f>VLOOKUP(B23,勞退級距!$A$3:$C$64,3,TRUE)</f>
        <v>1500</v>
      </c>
      <c r="E23" s="167">
        <f>VLOOKUP(B23,健保級距!$A$3:$D$52,3,TRUE)</f>
        <v>27470</v>
      </c>
      <c r="F23" s="168">
        <f t="shared" si="0"/>
        <v>0</v>
      </c>
      <c r="G23" s="169">
        <f t="shared" si="1"/>
        <v>1329</v>
      </c>
      <c r="H23" s="170">
        <f t="shared" si="2"/>
        <v>0</v>
      </c>
      <c r="I23" s="171">
        <f t="shared" si="3"/>
        <v>0</v>
      </c>
      <c r="J23" s="172">
        <f t="shared" si="4"/>
        <v>0</v>
      </c>
      <c r="K23" s="173">
        <f t="shared" si="5"/>
        <v>426</v>
      </c>
    </row>
    <row r="24" spans="1:11" x14ac:dyDescent="0.3">
      <c r="A24" s="12"/>
      <c r="B24" s="15"/>
      <c r="C24" s="165">
        <f>VLOOKUP(B24,勞保級距!$A$3:$C$30,3,TRUE)</f>
        <v>11100</v>
      </c>
      <c r="D24" s="166">
        <f>VLOOKUP(B24,勞退級距!$A$3:$C$64,3,TRUE)</f>
        <v>1500</v>
      </c>
      <c r="E24" s="167">
        <f>VLOOKUP(B24,健保級距!$A$3:$D$52,3,TRUE)</f>
        <v>27470</v>
      </c>
      <c r="F24" s="168">
        <f t="shared" si="0"/>
        <v>0</v>
      </c>
      <c r="G24" s="169">
        <f t="shared" si="1"/>
        <v>1329</v>
      </c>
      <c r="H24" s="170">
        <f t="shared" si="2"/>
        <v>0</v>
      </c>
      <c r="I24" s="171">
        <f t="shared" si="3"/>
        <v>0</v>
      </c>
      <c r="J24" s="172">
        <f t="shared" si="4"/>
        <v>0</v>
      </c>
      <c r="K24" s="173">
        <f t="shared" si="5"/>
        <v>426</v>
      </c>
    </row>
    <row r="25" spans="1:11" x14ac:dyDescent="0.3">
      <c r="A25" s="12"/>
      <c r="B25" s="15"/>
      <c r="C25" s="165">
        <f>VLOOKUP(B25,勞保級距!$A$3:$C$30,3,TRUE)</f>
        <v>11100</v>
      </c>
      <c r="D25" s="166">
        <f>VLOOKUP(B25,勞退級距!$A$3:$C$64,3,TRUE)</f>
        <v>1500</v>
      </c>
      <c r="E25" s="167">
        <f>VLOOKUP(B25,健保級距!$A$3:$D$52,3,TRUE)</f>
        <v>27470</v>
      </c>
      <c r="F25" s="168">
        <f t="shared" si="0"/>
        <v>0</v>
      </c>
      <c r="G25" s="169">
        <f t="shared" si="1"/>
        <v>1329</v>
      </c>
      <c r="H25" s="170">
        <f t="shared" si="2"/>
        <v>0</v>
      </c>
      <c r="I25" s="171">
        <f t="shared" si="3"/>
        <v>0</v>
      </c>
      <c r="J25" s="172">
        <f t="shared" si="4"/>
        <v>0</v>
      </c>
      <c r="K25" s="173">
        <f t="shared" si="5"/>
        <v>426</v>
      </c>
    </row>
    <row r="26" spans="1:11" x14ac:dyDescent="0.3">
      <c r="A26" s="12"/>
      <c r="B26" s="15"/>
      <c r="C26" s="165">
        <f>VLOOKUP(B26,勞保級距!$A$3:$C$30,3,TRUE)</f>
        <v>11100</v>
      </c>
      <c r="D26" s="166">
        <f>VLOOKUP(B26,勞退級距!$A$3:$C$64,3,TRUE)</f>
        <v>1500</v>
      </c>
      <c r="E26" s="167">
        <f>VLOOKUP(B26,健保級距!$A$3:$D$52,3,TRUE)</f>
        <v>27470</v>
      </c>
      <c r="F26" s="168">
        <f t="shared" si="0"/>
        <v>0</v>
      </c>
      <c r="G26" s="169">
        <f t="shared" si="1"/>
        <v>1329</v>
      </c>
      <c r="H26" s="170">
        <f t="shared" si="2"/>
        <v>0</v>
      </c>
      <c r="I26" s="171">
        <f t="shared" si="3"/>
        <v>0</v>
      </c>
      <c r="J26" s="172">
        <f t="shared" si="4"/>
        <v>0</v>
      </c>
      <c r="K26" s="173">
        <f t="shared" si="5"/>
        <v>426</v>
      </c>
    </row>
    <row r="27" spans="1:11" x14ac:dyDescent="0.3">
      <c r="A27" s="12"/>
      <c r="B27" s="15"/>
      <c r="C27" s="165">
        <f>VLOOKUP(B27,勞保級距!$A$3:$C$30,3,TRUE)</f>
        <v>11100</v>
      </c>
      <c r="D27" s="166">
        <f>VLOOKUP(B27,勞退級距!$A$3:$C$64,3,TRUE)</f>
        <v>1500</v>
      </c>
      <c r="E27" s="167">
        <f>VLOOKUP(B27,健保級距!$A$3:$D$52,3,TRUE)</f>
        <v>27470</v>
      </c>
      <c r="F27" s="168">
        <f t="shared" si="0"/>
        <v>0</v>
      </c>
      <c r="G27" s="169">
        <f t="shared" si="1"/>
        <v>1329</v>
      </c>
      <c r="H27" s="170">
        <f t="shared" si="2"/>
        <v>0</v>
      </c>
      <c r="I27" s="171">
        <f t="shared" si="3"/>
        <v>0</v>
      </c>
      <c r="J27" s="172">
        <f t="shared" si="4"/>
        <v>0</v>
      </c>
      <c r="K27" s="173">
        <f t="shared" si="5"/>
        <v>426</v>
      </c>
    </row>
    <row r="28" spans="1:11" x14ac:dyDescent="0.3">
      <c r="A28" s="12"/>
      <c r="B28" s="15"/>
      <c r="C28" s="165">
        <f>VLOOKUP(B28,勞保級距!$A$3:$C$30,3,TRUE)</f>
        <v>11100</v>
      </c>
      <c r="D28" s="166">
        <f>VLOOKUP(B28,勞退級距!$A$3:$C$64,3,TRUE)</f>
        <v>1500</v>
      </c>
      <c r="E28" s="167">
        <f>VLOOKUP(B28,健保級距!$A$3:$D$52,3,TRUE)</f>
        <v>27470</v>
      </c>
      <c r="F28" s="168">
        <f t="shared" si="0"/>
        <v>0</v>
      </c>
      <c r="G28" s="169">
        <f t="shared" si="1"/>
        <v>1329</v>
      </c>
      <c r="H28" s="170">
        <f t="shared" si="2"/>
        <v>0</v>
      </c>
      <c r="I28" s="171">
        <f t="shared" si="3"/>
        <v>0</v>
      </c>
      <c r="J28" s="172">
        <f t="shared" si="4"/>
        <v>0</v>
      </c>
      <c r="K28" s="173">
        <f t="shared" si="5"/>
        <v>426</v>
      </c>
    </row>
    <row r="29" spans="1:11" x14ac:dyDescent="0.3">
      <c r="A29" s="12"/>
      <c r="B29" s="15"/>
      <c r="C29" s="165">
        <f>VLOOKUP(B29,勞保級距!$A$3:$C$30,3,TRUE)</f>
        <v>11100</v>
      </c>
      <c r="D29" s="166">
        <f>VLOOKUP(B29,勞退級距!$A$3:$C$64,3,TRUE)</f>
        <v>1500</v>
      </c>
      <c r="E29" s="167">
        <f>VLOOKUP(B29,健保級距!$A$3:$D$52,3,TRUE)</f>
        <v>27470</v>
      </c>
      <c r="F29" s="168">
        <f t="shared" si="0"/>
        <v>0</v>
      </c>
      <c r="G29" s="169">
        <f t="shared" si="1"/>
        <v>1329</v>
      </c>
      <c r="H29" s="170">
        <f t="shared" si="2"/>
        <v>0</v>
      </c>
      <c r="I29" s="171">
        <f t="shared" si="3"/>
        <v>0</v>
      </c>
      <c r="J29" s="172">
        <f t="shared" si="4"/>
        <v>0</v>
      </c>
      <c r="K29" s="173">
        <f t="shared" si="5"/>
        <v>426</v>
      </c>
    </row>
    <row r="30" spans="1:11" x14ac:dyDescent="0.3">
      <c r="A30" s="12"/>
      <c r="B30" s="15"/>
      <c r="C30" s="165">
        <f>VLOOKUP(B30,勞保級距!$A$3:$C$30,3,TRUE)</f>
        <v>11100</v>
      </c>
      <c r="D30" s="166">
        <f>VLOOKUP(B30,勞退級距!$A$3:$C$64,3,TRUE)</f>
        <v>1500</v>
      </c>
      <c r="E30" s="167">
        <f>VLOOKUP(B30,健保級距!$A$3:$D$52,3,TRUE)</f>
        <v>27470</v>
      </c>
      <c r="F30" s="168">
        <f t="shared" si="0"/>
        <v>0</v>
      </c>
      <c r="G30" s="169">
        <f t="shared" si="1"/>
        <v>1329</v>
      </c>
      <c r="H30" s="170">
        <f t="shared" si="2"/>
        <v>0</v>
      </c>
      <c r="I30" s="171">
        <f t="shared" si="3"/>
        <v>0</v>
      </c>
      <c r="J30" s="172">
        <f t="shared" si="4"/>
        <v>0</v>
      </c>
      <c r="K30" s="173">
        <f t="shared" si="5"/>
        <v>426</v>
      </c>
    </row>
    <row r="31" spans="1:11" x14ac:dyDescent="0.3">
      <c r="A31" s="12"/>
      <c r="B31" s="15"/>
      <c r="C31" s="165">
        <f>VLOOKUP(B31,勞保級距!$A$3:$C$30,3,TRUE)</f>
        <v>11100</v>
      </c>
      <c r="D31" s="166">
        <f>VLOOKUP(B31,勞退級距!$A$3:$C$64,3,TRUE)</f>
        <v>1500</v>
      </c>
      <c r="E31" s="167">
        <f>VLOOKUP(B31,健保級距!$A$3:$D$52,3,TRUE)</f>
        <v>27470</v>
      </c>
      <c r="F31" s="168">
        <f t="shared" si="0"/>
        <v>0</v>
      </c>
      <c r="G31" s="169">
        <f t="shared" si="1"/>
        <v>1329</v>
      </c>
      <c r="H31" s="170">
        <f t="shared" si="2"/>
        <v>0</v>
      </c>
      <c r="I31" s="171">
        <f t="shared" si="3"/>
        <v>0</v>
      </c>
      <c r="J31" s="172">
        <f t="shared" si="4"/>
        <v>0</v>
      </c>
      <c r="K31" s="173">
        <f t="shared" si="5"/>
        <v>426</v>
      </c>
    </row>
    <row r="32" spans="1:11" x14ac:dyDescent="0.3">
      <c r="A32" s="12"/>
      <c r="B32" s="15"/>
      <c r="C32" s="165">
        <f>VLOOKUP(B32,勞保級距!$A$3:$C$30,3,TRUE)</f>
        <v>11100</v>
      </c>
      <c r="D32" s="166">
        <f>VLOOKUP(B32,勞退級距!$A$3:$C$64,3,TRUE)</f>
        <v>1500</v>
      </c>
      <c r="E32" s="167">
        <f>VLOOKUP(B32,健保級距!$A$3:$D$52,3,TRUE)</f>
        <v>27470</v>
      </c>
      <c r="F32" s="168">
        <f t="shared" si="0"/>
        <v>0</v>
      </c>
      <c r="G32" s="169">
        <f t="shared" si="1"/>
        <v>1329</v>
      </c>
      <c r="H32" s="170">
        <f t="shared" si="2"/>
        <v>0</v>
      </c>
      <c r="I32" s="171">
        <f t="shared" si="3"/>
        <v>0</v>
      </c>
      <c r="J32" s="172">
        <f t="shared" si="4"/>
        <v>0</v>
      </c>
      <c r="K32" s="173">
        <f t="shared" si="5"/>
        <v>426</v>
      </c>
    </row>
    <row r="33" spans="1:11" ht="16.8" thickBot="1" x14ac:dyDescent="0.35">
      <c r="A33" s="13"/>
      <c r="B33" s="16"/>
      <c r="C33" s="174">
        <f>VLOOKUP(B33,勞保級距!$A$3:$C$30,3,TRUE)</f>
        <v>11100</v>
      </c>
      <c r="D33" s="175">
        <f>VLOOKUP(B33,勞退級距!$A$3:$C$64,3,TRUE)</f>
        <v>1500</v>
      </c>
      <c r="E33" s="176">
        <f>VLOOKUP(B33,健保級距!$A$3:$D$52,3,TRUE)</f>
        <v>27470</v>
      </c>
      <c r="F33" s="177">
        <f t="shared" si="0"/>
        <v>0</v>
      </c>
      <c r="G33" s="178">
        <f t="shared" si="1"/>
        <v>1329</v>
      </c>
      <c r="H33" s="179">
        <f t="shared" si="2"/>
        <v>0</v>
      </c>
      <c r="I33" s="180">
        <f t="shared" si="3"/>
        <v>0</v>
      </c>
      <c r="J33" s="181">
        <f t="shared" si="4"/>
        <v>0</v>
      </c>
      <c r="K33" s="182">
        <f t="shared" si="5"/>
        <v>426</v>
      </c>
    </row>
  </sheetData>
  <sheetProtection algorithmName="SHA-512" hashValue="43U/PBdW1zWGdfIkfQagmY1hfeCgfDArcgTnPD5VRyT7z7Iaz3W1Y46IpB/AmVKciQrJK6PFAPi6I5dk4IJsnw==" saltValue="IWS+wb0wqdXcWvztfjxm9A==" spinCount="100000" sheet="1"/>
  <mergeCells count="6">
    <mergeCell ref="C1:K1"/>
    <mergeCell ref="A1:B1"/>
    <mergeCell ref="C2:E2"/>
    <mergeCell ref="F2:I2"/>
    <mergeCell ref="J2:K2"/>
    <mergeCell ref="A2:B2"/>
  </mergeCells>
  <phoneticPr fontId="1" type="noConversion"/>
  <dataValidations count="1">
    <dataValidation type="decimal" allowBlank="1" showInputMessage="1" showErrorMessage="1" sqref="A4:A33" xr:uid="{20EBECAA-71C6-48EA-BFE6-5350AB0BAECF}">
      <formula1>1</formula1>
      <formula2>30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2102D-E588-4105-91E4-7B49A49CE9E8}">
  <sheetPr>
    <pageSetUpPr fitToPage="1"/>
  </sheetPr>
  <dimension ref="A1:AE73"/>
  <sheetViews>
    <sheetView zoomScale="96" zoomScaleNormal="96" workbookViewId="0">
      <selection activeCell="G30" sqref="G30"/>
    </sheetView>
  </sheetViews>
  <sheetFormatPr defaultColWidth="9" defaultRowHeight="16.2" x14ac:dyDescent="0.3"/>
  <cols>
    <col min="1" max="1" width="8.88671875" style="22" customWidth="1"/>
    <col min="2" max="28" width="6.109375" style="22" customWidth="1"/>
    <col min="29" max="29" width="9.109375" style="22" bestFit="1" customWidth="1"/>
    <col min="30" max="30" width="3.21875" style="22" customWidth="1"/>
    <col min="31" max="31" width="10.44140625" style="22" customWidth="1"/>
    <col min="32" max="256" width="9" style="22"/>
    <col min="257" max="257" width="8.88671875" style="22" customWidth="1"/>
    <col min="258" max="284" width="6.109375" style="22" customWidth="1"/>
    <col min="285" max="285" width="9.109375" style="22" bestFit="1" customWidth="1"/>
    <col min="286" max="286" width="3.21875" style="22" customWidth="1"/>
    <col min="287" max="287" width="10.44140625" style="22" customWidth="1"/>
    <col min="288" max="512" width="9" style="22"/>
    <col min="513" max="513" width="8.88671875" style="22" customWidth="1"/>
    <col min="514" max="540" width="6.109375" style="22" customWidth="1"/>
    <col min="541" max="541" width="9.109375" style="22" bestFit="1" customWidth="1"/>
    <col min="542" max="542" width="3.21875" style="22" customWidth="1"/>
    <col min="543" max="543" width="10.44140625" style="22" customWidth="1"/>
    <col min="544" max="768" width="9" style="22"/>
    <col min="769" max="769" width="8.88671875" style="22" customWidth="1"/>
    <col min="770" max="796" width="6.109375" style="22" customWidth="1"/>
    <col min="797" max="797" width="9.109375" style="22" bestFit="1" customWidth="1"/>
    <col min="798" max="798" width="3.21875" style="22" customWidth="1"/>
    <col min="799" max="799" width="10.44140625" style="22" customWidth="1"/>
    <col min="800" max="1024" width="9" style="22"/>
    <col min="1025" max="1025" width="8.88671875" style="22" customWidth="1"/>
    <col min="1026" max="1052" width="6.109375" style="22" customWidth="1"/>
    <col min="1053" max="1053" width="9.109375" style="22" bestFit="1" customWidth="1"/>
    <col min="1054" max="1054" width="3.21875" style="22" customWidth="1"/>
    <col min="1055" max="1055" width="10.44140625" style="22" customWidth="1"/>
    <col min="1056" max="1280" width="9" style="22"/>
    <col min="1281" max="1281" width="8.88671875" style="22" customWidth="1"/>
    <col min="1282" max="1308" width="6.109375" style="22" customWidth="1"/>
    <col min="1309" max="1309" width="9.109375" style="22" bestFit="1" customWidth="1"/>
    <col min="1310" max="1310" width="3.21875" style="22" customWidth="1"/>
    <col min="1311" max="1311" width="10.44140625" style="22" customWidth="1"/>
    <col min="1312" max="1536" width="9" style="22"/>
    <col min="1537" max="1537" width="8.88671875" style="22" customWidth="1"/>
    <col min="1538" max="1564" width="6.109375" style="22" customWidth="1"/>
    <col min="1565" max="1565" width="9.109375" style="22" bestFit="1" customWidth="1"/>
    <col min="1566" max="1566" width="3.21875" style="22" customWidth="1"/>
    <col min="1567" max="1567" width="10.44140625" style="22" customWidth="1"/>
    <col min="1568" max="1792" width="9" style="22"/>
    <col min="1793" max="1793" width="8.88671875" style="22" customWidth="1"/>
    <col min="1794" max="1820" width="6.109375" style="22" customWidth="1"/>
    <col min="1821" max="1821" width="9.109375" style="22" bestFit="1" customWidth="1"/>
    <col min="1822" max="1822" width="3.21875" style="22" customWidth="1"/>
    <col min="1823" max="1823" width="10.44140625" style="22" customWidth="1"/>
    <col min="1824" max="2048" width="9" style="22"/>
    <col min="2049" max="2049" width="8.88671875" style="22" customWidth="1"/>
    <col min="2050" max="2076" width="6.109375" style="22" customWidth="1"/>
    <col min="2077" max="2077" width="9.109375" style="22" bestFit="1" customWidth="1"/>
    <col min="2078" max="2078" width="3.21875" style="22" customWidth="1"/>
    <col min="2079" max="2079" width="10.44140625" style="22" customWidth="1"/>
    <col min="2080" max="2304" width="9" style="22"/>
    <col min="2305" max="2305" width="8.88671875" style="22" customWidth="1"/>
    <col min="2306" max="2332" width="6.109375" style="22" customWidth="1"/>
    <col min="2333" max="2333" width="9.109375" style="22" bestFit="1" customWidth="1"/>
    <col min="2334" max="2334" width="3.21875" style="22" customWidth="1"/>
    <col min="2335" max="2335" width="10.44140625" style="22" customWidth="1"/>
    <col min="2336" max="2560" width="9" style="22"/>
    <col min="2561" max="2561" width="8.88671875" style="22" customWidth="1"/>
    <col min="2562" max="2588" width="6.109375" style="22" customWidth="1"/>
    <col min="2589" max="2589" width="9.109375" style="22" bestFit="1" customWidth="1"/>
    <col min="2590" max="2590" width="3.21875" style="22" customWidth="1"/>
    <col min="2591" max="2591" width="10.44140625" style="22" customWidth="1"/>
    <col min="2592" max="2816" width="9" style="22"/>
    <col min="2817" max="2817" width="8.88671875" style="22" customWidth="1"/>
    <col min="2818" max="2844" width="6.109375" style="22" customWidth="1"/>
    <col min="2845" max="2845" width="9.109375" style="22" bestFit="1" customWidth="1"/>
    <col min="2846" max="2846" width="3.21875" style="22" customWidth="1"/>
    <col min="2847" max="2847" width="10.44140625" style="22" customWidth="1"/>
    <col min="2848" max="3072" width="9" style="22"/>
    <col min="3073" max="3073" width="8.88671875" style="22" customWidth="1"/>
    <col min="3074" max="3100" width="6.109375" style="22" customWidth="1"/>
    <col min="3101" max="3101" width="9.109375" style="22" bestFit="1" customWidth="1"/>
    <col min="3102" max="3102" width="3.21875" style="22" customWidth="1"/>
    <col min="3103" max="3103" width="10.44140625" style="22" customWidth="1"/>
    <col min="3104" max="3328" width="9" style="22"/>
    <col min="3329" max="3329" width="8.88671875" style="22" customWidth="1"/>
    <col min="3330" max="3356" width="6.109375" style="22" customWidth="1"/>
    <col min="3357" max="3357" width="9.109375" style="22" bestFit="1" customWidth="1"/>
    <col min="3358" max="3358" width="3.21875" style="22" customWidth="1"/>
    <col min="3359" max="3359" width="10.44140625" style="22" customWidth="1"/>
    <col min="3360" max="3584" width="9" style="22"/>
    <col min="3585" max="3585" width="8.88671875" style="22" customWidth="1"/>
    <col min="3586" max="3612" width="6.109375" style="22" customWidth="1"/>
    <col min="3613" max="3613" width="9.109375" style="22" bestFit="1" customWidth="1"/>
    <col min="3614" max="3614" width="3.21875" style="22" customWidth="1"/>
    <col min="3615" max="3615" width="10.44140625" style="22" customWidth="1"/>
    <col min="3616" max="3840" width="9" style="22"/>
    <col min="3841" max="3841" width="8.88671875" style="22" customWidth="1"/>
    <col min="3842" max="3868" width="6.109375" style="22" customWidth="1"/>
    <col min="3869" max="3869" width="9.109375" style="22" bestFit="1" customWidth="1"/>
    <col min="3870" max="3870" width="3.21875" style="22" customWidth="1"/>
    <col min="3871" max="3871" width="10.44140625" style="22" customWidth="1"/>
    <col min="3872" max="4096" width="9" style="22"/>
    <col min="4097" max="4097" width="8.88671875" style="22" customWidth="1"/>
    <col min="4098" max="4124" width="6.109375" style="22" customWidth="1"/>
    <col min="4125" max="4125" width="9.109375" style="22" bestFit="1" customWidth="1"/>
    <col min="4126" max="4126" width="3.21875" style="22" customWidth="1"/>
    <col min="4127" max="4127" width="10.44140625" style="22" customWidth="1"/>
    <col min="4128" max="4352" width="9" style="22"/>
    <col min="4353" max="4353" width="8.88671875" style="22" customWidth="1"/>
    <col min="4354" max="4380" width="6.109375" style="22" customWidth="1"/>
    <col min="4381" max="4381" width="9.109375" style="22" bestFit="1" customWidth="1"/>
    <col min="4382" max="4382" width="3.21875" style="22" customWidth="1"/>
    <col min="4383" max="4383" width="10.44140625" style="22" customWidth="1"/>
    <col min="4384" max="4608" width="9" style="22"/>
    <col min="4609" max="4609" width="8.88671875" style="22" customWidth="1"/>
    <col min="4610" max="4636" width="6.109375" style="22" customWidth="1"/>
    <col min="4637" max="4637" width="9.109375" style="22" bestFit="1" customWidth="1"/>
    <col min="4638" max="4638" width="3.21875" style="22" customWidth="1"/>
    <col min="4639" max="4639" width="10.44140625" style="22" customWidth="1"/>
    <col min="4640" max="4864" width="9" style="22"/>
    <col min="4865" max="4865" width="8.88671875" style="22" customWidth="1"/>
    <col min="4866" max="4892" width="6.109375" style="22" customWidth="1"/>
    <col min="4893" max="4893" width="9.109375" style="22" bestFit="1" customWidth="1"/>
    <col min="4894" max="4894" width="3.21875" style="22" customWidth="1"/>
    <col min="4895" max="4895" width="10.44140625" style="22" customWidth="1"/>
    <col min="4896" max="5120" width="9" style="22"/>
    <col min="5121" max="5121" width="8.88671875" style="22" customWidth="1"/>
    <col min="5122" max="5148" width="6.109375" style="22" customWidth="1"/>
    <col min="5149" max="5149" width="9.109375" style="22" bestFit="1" customWidth="1"/>
    <col min="5150" max="5150" width="3.21875" style="22" customWidth="1"/>
    <col min="5151" max="5151" width="10.44140625" style="22" customWidth="1"/>
    <col min="5152" max="5376" width="9" style="22"/>
    <col min="5377" max="5377" width="8.88671875" style="22" customWidth="1"/>
    <col min="5378" max="5404" width="6.109375" style="22" customWidth="1"/>
    <col min="5405" max="5405" width="9.109375" style="22" bestFit="1" customWidth="1"/>
    <col min="5406" max="5406" width="3.21875" style="22" customWidth="1"/>
    <col min="5407" max="5407" width="10.44140625" style="22" customWidth="1"/>
    <col min="5408" max="5632" width="9" style="22"/>
    <col min="5633" max="5633" width="8.88671875" style="22" customWidth="1"/>
    <col min="5634" max="5660" width="6.109375" style="22" customWidth="1"/>
    <col min="5661" max="5661" width="9.109375" style="22" bestFit="1" customWidth="1"/>
    <col min="5662" max="5662" width="3.21875" style="22" customWidth="1"/>
    <col min="5663" max="5663" width="10.44140625" style="22" customWidth="1"/>
    <col min="5664" max="5888" width="9" style="22"/>
    <col min="5889" max="5889" width="8.88671875" style="22" customWidth="1"/>
    <col min="5890" max="5916" width="6.109375" style="22" customWidth="1"/>
    <col min="5917" max="5917" width="9.109375" style="22" bestFit="1" customWidth="1"/>
    <col min="5918" max="5918" width="3.21875" style="22" customWidth="1"/>
    <col min="5919" max="5919" width="10.44140625" style="22" customWidth="1"/>
    <col min="5920" max="6144" width="9" style="22"/>
    <col min="6145" max="6145" width="8.88671875" style="22" customWidth="1"/>
    <col min="6146" max="6172" width="6.109375" style="22" customWidth="1"/>
    <col min="6173" max="6173" width="9.109375" style="22" bestFit="1" customWidth="1"/>
    <col min="6174" max="6174" width="3.21875" style="22" customWidth="1"/>
    <col min="6175" max="6175" width="10.44140625" style="22" customWidth="1"/>
    <col min="6176" max="6400" width="9" style="22"/>
    <col min="6401" max="6401" width="8.88671875" style="22" customWidth="1"/>
    <col min="6402" max="6428" width="6.109375" style="22" customWidth="1"/>
    <col min="6429" max="6429" width="9.109375" style="22" bestFit="1" customWidth="1"/>
    <col min="6430" max="6430" width="3.21875" style="22" customWidth="1"/>
    <col min="6431" max="6431" width="10.44140625" style="22" customWidth="1"/>
    <col min="6432" max="6656" width="9" style="22"/>
    <col min="6657" max="6657" width="8.88671875" style="22" customWidth="1"/>
    <col min="6658" max="6684" width="6.109375" style="22" customWidth="1"/>
    <col min="6685" max="6685" width="9.109375" style="22" bestFit="1" customWidth="1"/>
    <col min="6686" max="6686" width="3.21875" style="22" customWidth="1"/>
    <col min="6687" max="6687" width="10.44140625" style="22" customWidth="1"/>
    <col min="6688" max="6912" width="9" style="22"/>
    <col min="6913" max="6913" width="8.88671875" style="22" customWidth="1"/>
    <col min="6914" max="6940" width="6.109375" style="22" customWidth="1"/>
    <col min="6941" max="6941" width="9.109375" style="22" bestFit="1" customWidth="1"/>
    <col min="6942" max="6942" width="3.21875" style="22" customWidth="1"/>
    <col min="6943" max="6943" width="10.44140625" style="22" customWidth="1"/>
    <col min="6944" max="7168" width="9" style="22"/>
    <col min="7169" max="7169" width="8.88671875" style="22" customWidth="1"/>
    <col min="7170" max="7196" width="6.109375" style="22" customWidth="1"/>
    <col min="7197" max="7197" width="9.109375" style="22" bestFit="1" customWidth="1"/>
    <col min="7198" max="7198" width="3.21875" style="22" customWidth="1"/>
    <col min="7199" max="7199" width="10.44140625" style="22" customWidth="1"/>
    <col min="7200" max="7424" width="9" style="22"/>
    <col min="7425" max="7425" width="8.88671875" style="22" customWidth="1"/>
    <col min="7426" max="7452" width="6.109375" style="22" customWidth="1"/>
    <col min="7453" max="7453" width="9.109375" style="22" bestFit="1" customWidth="1"/>
    <col min="7454" max="7454" width="3.21875" style="22" customWidth="1"/>
    <col min="7455" max="7455" width="10.44140625" style="22" customWidth="1"/>
    <col min="7456" max="7680" width="9" style="22"/>
    <col min="7681" max="7681" width="8.88671875" style="22" customWidth="1"/>
    <col min="7682" max="7708" width="6.109375" style="22" customWidth="1"/>
    <col min="7709" max="7709" width="9.109375" style="22" bestFit="1" customWidth="1"/>
    <col min="7710" max="7710" width="3.21875" style="22" customWidth="1"/>
    <col min="7711" max="7711" width="10.44140625" style="22" customWidth="1"/>
    <col min="7712" max="7936" width="9" style="22"/>
    <col min="7937" max="7937" width="8.88671875" style="22" customWidth="1"/>
    <col min="7938" max="7964" width="6.109375" style="22" customWidth="1"/>
    <col min="7965" max="7965" width="9.109375" style="22" bestFit="1" customWidth="1"/>
    <col min="7966" max="7966" width="3.21875" style="22" customWidth="1"/>
    <col min="7967" max="7967" width="10.44140625" style="22" customWidth="1"/>
    <col min="7968" max="8192" width="9" style="22"/>
    <col min="8193" max="8193" width="8.88671875" style="22" customWidth="1"/>
    <col min="8194" max="8220" width="6.109375" style="22" customWidth="1"/>
    <col min="8221" max="8221" width="9.109375" style="22" bestFit="1" customWidth="1"/>
    <col min="8222" max="8222" width="3.21875" style="22" customWidth="1"/>
    <col min="8223" max="8223" width="10.44140625" style="22" customWidth="1"/>
    <col min="8224" max="8448" width="9" style="22"/>
    <col min="8449" max="8449" width="8.88671875" style="22" customWidth="1"/>
    <col min="8450" max="8476" width="6.109375" style="22" customWidth="1"/>
    <col min="8477" max="8477" width="9.109375" style="22" bestFit="1" customWidth="1"/>
    <col min="8478" max="8478" width="3.21875" style="22" customWidth="1"/>
    <col min="8479" max="8479" width="10.44140625" style="22" customWidth="1"/>
    <col min="8480" max="8704" width="9" style="22"/>
    <col min="8705" max="8705" width="8.88671875" style="22" customWidth="1"/>
    <col min="8706" max="8732" width="6.109375" style="22" customWidth="1"/>
    <col min="8733" max="8733" width="9.109375" style="22" bestFit="1" customWidth="1"/>
    <col min="8734" max="8734" width="3.21875" style="22" customWidth="1"/>
    <col min="8735" max="8735" width="10.44140625" style="22" customWidth="1"/>
    <col min="8736" max="8960" width="9" style="22"/>
    <col min="8961" max="8961" width="8.88671875" style="22" customWidth="1"/>
    <col min="8962" max="8988" width="6.109375" style="22" customWidth="1"/>
    <col min="8989" max="8989" width="9.109375" style="22" bestFit="1" customWidth="1"/>
    <col min="8990" max="8990" width="3.21875" style="22" customWidth="1"/>
    <col min="8991" max="8991" width="10.44140625" style="22" customWidth="1"/>
    <col min="8992" max="9216" width="9" style="22"/>
    <col min="9217" max="9217" width="8.88671875" style="22" customWidth="1"/>
    <col min="9218" max="9244" width="6.109375" style="22" customWidth="1"/>
    <col min="9245" max="9245" width="9.109375" style="22" bestFit="1" customWidth="1"/>
    <col min="9246" max="9246" width="3.21875" style="22" customWidth="1"/>
    <col min="9247" max="9247" width="10.44140625" style="22" customWidth="1"/>
    <col min="9248" max="9472" width="9" style="22"/>
    <col min="9473" max="9473" width="8.88671875" style="22" customWidth="1"/>
    <col min="9474" max="9500" width="6.109375" style="22" customWidth="1"/>
    <col min="9501" max="9501" width="9.109375" style="22" bestFit="1" customWidth="1"/>
    <col min="9502" max="9502" width="3.21875" style="22" customWidth="1"/>
    <col min="9503" max="9503" width="10.44140625" style="22" customWidth="1"/>
    <col min="9504" max="9728" width="9" style="22"/>
    <col min="9729" max="9729" width="8.88671875" style="22" customWidth="1"/>
    <col min="9730" max="9756" width="6.109375" style="22" customWidth="1"/>
    <col min="9757" max="9757" width="9.109375" style="22" bestFit="1" customWidth="1"/>
    <col min="9758" max="9758" width="3.21875" style="22" customWidth="1"/>
    <col min="9759" max="9759" width="10.44140625" style="22" customWidth="1"/>
    <col min="9760" max="9984" width="9" style="22"/>
    <col min="9985" max="9985" width="8.88671875" style="22" customWidth="1"/>
    <col min="9986" max="10012" width="6.109375" style="22" customWidth="1"/>
    <col min="10013" max="10013" width="9.109375" style="22" bestFit="1" customWidth="1"/>
    <col min="10014" max="10014" width="3.21875" style="22" customWidth="1"/>
    <col min="10015" max="10015" width="10.44140625" style="22" customWidth="1"/>
    <col min="10016" max="10240" width="9" style="22"/>
    <col min="10241" max="10241" width="8.88671875" style="22" customWidth="1"/>
    <col min="10242" max="10268" width="6.109375" style="22" customWidth="1"/>
    <col min="10269" max="10269" width="9.109375" style="22" bestFit="1" customWidth="1"/>
    <col min="10270" max="10270" width="3.21875" style="22" customWidth="1"/>
    <col min="10271" max="10271" width="10.44140625" style="22" customWidth="1"/>
    <col min="10272" max="10496" width="9" style="22"/>
    <col min="10497" max="10497" width="8.88671875" style="22" customWidth="1"/>
    <col min="10498" max="10524" width="6.109375" style="22" customWidth="1"/>
    <col min="10525" max="10525" width="9.109375" style="22" bestFit="1" customWidth="1"/>
    <col min="10526" max="10526" width="3.21875" style="22" customWidth="1"/>
    <col min="10527" max="10527" width="10.44140625" style="22" customWidth="1"/>
    <col min="10528" max="10752" width="9" style="22"/>
    <col min="10753" max="10753" width="8.88671875" style="22" customWidth="1"/>
    <col min="10754" max="10780" width="6.109375" style="22" customWidth="1"/>
    <col min="10781" max="10781" width="9.109375" style="22" bestFit="1" customWidth="1"/>
    <col min="10782" max="10782" width="3.21875" style="22" customWidth="1"/>
    <col min="10783" max="10783" width="10.44140625" style="22" customWidth="1"/>
    <col min="10784" max="11008" width="9" style="22"/>
    <col min="11009" max="11009" width="8.88671875" style="22" customWidth="1"/>
    <col min="11010" max="11036" width="6.109375" style="22" customWidth="1"/>
    <col min="11037" max="11037" width="9.109375" style="22" bestFit="1" customWidth="1"/>
    <col min="11038" max="11038" width="3.21875" style="22" customWidth="1"/>
    <col min="11039" max="11039" width="10.44140625" style="22" customWidth="1"/>
    <col min="11040" max="11264" width="9" style="22"/>
    <col min="11265" max="11265" width="8.88671875" style="22" customWidth="1"/>
    <col min="11266" max="11292" width="6.109375" style="22" customWidth="1"/>
    <col min="11293" max="11293" width="9.109375" style="22" bestFit="1" customWidth="1"/>
    <col min="11294" max="11294" width="3.21875" style="22" customWidth="1"/>
    <col min="11295" max="11295" width="10.44140625" style="22" customWidth="1"/>
    <col min="11296" max="11520" width="9" style="22"/>
    <col min="11521" max="11521" width="8.88671875" style="22" customWidth="1"/>
    <col min="11522" max="11548" width="6.109375" style="22" customWidth="1"/>
    <col min="11549" max="11549" width="9.109375" style="22" bestFit="1" customWidth="1"/>
    <col min="11550" max="11550" width="3.21875" style="22" customWidth="1"/>
    <col min="11551" max="11551" width="10.44140625" style="22" customWidth="1"/>
    <col min="11552" max="11776" width="9" style="22"/>
    <col min="11777" max="11777" width="8.88671875" style="22" customWidth="1"/>
    <col min="11778" max="11804" width="6.109375" style="22" customWidth="1"/>
    <col min="11805" max="11805" width="9.109375" style="22" bestFit="1" customWidth="1"/>
    <col min="11806" max="11806" width="3.21875" style="22" customWidth="1"/>
    <col min="11807" max="11807" width="10.44140625" style="22" customWidth="1"/>
    <col min="11808" max="12032" width="9" style="22"/>
    <col min="12033" max="12033" width="8.88671875" style="22" customWidth="1"/>
    <col min="12034" max="12060" width="6.109375" style="22" customWidth="1"/>
    <col min="12061" max="12061" width="9.109375" style="22" bestFit="1" customWidth="1"/>
    <col min="12062" max="12062" width="3.21875" style="22" customWidth="1"/>
    <col min="12063" max="12063" width="10.44140625" style="22" customWidth="1"/>
    <col min="12064" max="12288" width="9" style="22"/>
    <col min="12289" max="12289" width="8.88671875" style="22" customWidth="1"/>
    <col min="12290" max="12316" width="6.109375" style="22" customWidth="1"/>
    <col min="12317" max="12317" width="9.109375" style="22" bestFit="1" customWidth="1"/>
    <col min="12318" max="12318" width="3.21875" style="22" customWidth="1"/>
    <col min="12319" max="12319" width="10.44140625" style="22" customWidth="1"/>
    <col min="12320" max="12544" width="9" style="22"/>
    <col min="12545" max="12545" width="8.88671875" style="22" customWidth="1"/>
    <col min="12546" max="12572" width="6.109375" style="22" customWidth="1"/>
    <col min="12573" max="12573" width="9.109375" style="22" bestFit="1" customWidth="1"/>
    <col min="12574" max="12574" width="3.21875" style="22" customWidth="1"/>
    <col min="12575" max="12575" width="10.44140625" style="22" customWidth="1"/>
    <col min="12576" max="12800" width="9" style="22"/>
    <col min="12801" max="12801" width="8.88671875" style="22" customWidth="1"/>
    <col min="12802" max="12828" width="6.109375" style="22" customWidth="1"/>
    <col min="12829" max="12829" width="9.109375" style="22" bestFit="1" customWidth="1"/>
    <col min="12830" max="12830" width="3.21875" style="22" customWidth="1"/>
    <col min="12831" max="12831" width="10.44140625" style="22" customWidth="1"/>
    <col min="12832" max="13056" width="9" style="22"/>
    <col min="13057" max="13057" width="8.88671875" style="22" customWidth="1"/>
    <col min="13058" max="13084" width="6.109375" style="22" customWidth="1"/>
    <col min="13085" max="13085" width="9.109375" style="22" bestFit="1" customWidth="1"/>
    <col min="13086" max="13086" width="3.21875" style="22" customWidth="1"/>
    <col min="13087" max="13087" width="10.44140625" style="22" customWidth="1"/>
    <col min="13088" max="13312" width="9" style="22"/>
    <col min="13313" max="13313" width="8.88671875" style="22" customWidth="1"/>
    <col min="13314" max="13340" width="6.109375" style="22" customWidth="1"/>
    <col min="13341" max="13341" width="9.109375" style="22" bestFit="1" customWidth="1"/>
    <col min="13342" max="13342" width="3.21875" style="22" customWidth="1"/>
    <col min="13343" max="13343" width="10.44140625" style="22" customWidth="1"/>
    <col min="13344" max="13568" width="9" style="22"/>
    <col min="13569" max="13569" width="8.88671875" style="22" customWidth="1"/>
    <col min="13570" max="13596" width="6.109375" style="22" customWidth="1"/>
    <col min="13597" max="13597" width="9.109375" style="22" bestFit="1" customWidth="1"/>
    <col min="13598" max="13598" width="3.21875" style="22" customWidth="1"/>
    <col min="13599" max="13599" width="10.44140625" style="22" customWidth="1"/>
    <col min="13600" max="13824" width="9" style="22"/>
    <col min="13825" max="13825" width="8.88671875" style="22" customWidth="1"/>
    <col min="13826" max="13852" width="6.109375" style="22" customWidth="1"/>
    <col min="13853" max="13853" width="9.109375" style="22" bestFit="1" customWidth="1"/>
    <col min="13854" max="13854" width="3.21875" style="22" customWidth="1"/>
    <col min="13855" max="13855" width="10.44140625" style="22" customWidth="1"/>
    <col min="13856" max="14080" width="9" style="22"/>
    <col min="14081" max="14081" width="8.88671875" style="22" customWidth="1"/>
    <col min="14082" max="14108" width="6.109375" style="22" customWidth="1"/>
    <col min="14109" max="14109" width="9.109375" style="22" bestFit="1" customWidth="1"/>
    <col min="14110" max="14110" width="3.21875" style="22" customWidth="1"/>
    <col min="14111" max="14111" width="10.44140625" style="22" customWidth="1"/>
    <col min="14112" max="14336" width="9" style="22"/>
    <col min="14337" max="14337" width="8.88671875" style="22" customWidth="1"/>
    <col min="14338" max="14364" width="6.109375" style="22" customWidth="1"/>
    <col min="14365" max="14365" width="9.109375" style="22" bestFit="1" customWidth="1"/>
    <col min="14366" max="14366" width="3.21875" style="22" customWidth="1"/>
    <col min="14367" max="14367" width="10.44140625" style="22" customWidth="1"/>
    <col min="14368" max="14592" width="9" style="22"/>
    <col min="14593" max="14593" width="8.88671875" style="22" customWidth="1"/>
    <col min="14594" max="14620" width="6.109375" style="22" customWidth="1"/>
    <col min="14621" max="14621" width="9.109375" style="22" bestFit="1" customWidth="1"/>
    <col min="14622" max="14622" width="3.21875" style="22" customWidth="1"/>
    <col min="14623" max="14623" width="10.44140625" style="22" customWidth="1"/>
    <col min="14624" max="14848" width="9" style="22"/>
    <col min="14849" max="14849" width="8.88671875" style="22" customWidth="1"/>
    <col min="14850" max="14876" width="6.109375" style="22" customWidth="1"/>
    <col min="14877" max="14877" width="9.109375" style="22" bestFit="1" customWidth="1"/>
    <col min="14878" max="14878" width="3.21875" style="22" customWidth="1"/>
    <col min="14879" max="14879" width="10.44140625" style="22" customWidth="1"/>
    <col min="14880" max="15104" width="9" style="22"/>
    <col min="15105" max="15105" width="8.88671875" style="22" customWidth="1"/>
    <col min="15106" max="15132" width="6.109375" style="22" customWidth="1"/>
    <col min="15133" max="15133" width="9.109375" style="22" bestFit="1" customWidth="1"/>
    <col min="15134" max="15134" width="3.21875" style="22" customWidth="1"/>
    <col min="15135" max="15135" width="10.44140625" style="22" customWidth="1"/>
    <col min="15136" max="15360" width="9" style="22"/>
    <col min="15361" max="15361" width="8.88671875" style="22" customWidth="1"/>
    <col min="15362" max="15388" width="6.109375" style="22" customWidth="1"/>
    <col min="15389" max="15389" width="9.109375" style="22" bestFit="1" customWidth="1"/>
    <col min="15390" max="15390" width="3.21875" style="22" customWidth="1"/>
    <col min="15391" max="15391" width="10.44140625" style="22" customWidth="1"/>
    <col min="15392" max="15616" width="9" style="22"/>
    <col min="15617" max="15617" width="8.88671875" style="22" customWidth="1"/>
    <col min="15618" max="15644" width="6.109375" style="22" customWidth="1"/>
    <col min="15645" max="15645" width="9.109375" style="22" bestFit="1" customWidth="1"/>
    <col min="15646" max="15646" width="3.21875" style="22" customWidth="1"/>
    <col min="15647" max="15647" width="10.44140625" style="22" customWidth="1"/>
    <col min="15648" max="15872" width="9" style="22"/>
    <col min="15873" max="15873" width="8.88671875" style="22" customWidth="1"/>
    <col min="15874" max="15900" width="6.109375" style="22" customWidth="1"/>
    <col min="15901" max="15901" width="9.109375" style="22" bestFit="1" customWidth="1"/>
    <col min="15902" max="15902" width="3.21875" style="22" customWidth="1"/>
    <col min="15903" max="15903" width="10.44140625" style="22" customWidth="1"/>
    <col min="15904" max="16128" width="9" style="22"/>
    <col min="16129" max="16129" width="8.88671875" style="22" customWidth="1"/>
    <col min="16130" max="16156" width="6.109375" style="22" customWidth="1"/>
    <col min="16157" max="16157" width="9.109375" style="22" bestFit="1" customWidth="1"/>
    <col min="16158" max="16158" width="3.21875" style="22" customWidth="1"/>
    <col min="16159" max="16159" width="10.44140625" style="22" customWidth="1"/>
    <col min="16160" max="16384" width="9" style="22"/>
  </cols>
  <sheetData>
    <row r="1" spans="1:31" s="20" customFormat="1" ht="23.25" customHeight="1" x14ac:dyDescent="0.3">
      <c r="A1" s="97" t="s">
        <v>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31" s="21" customFormat="1" ht="18" customHeight="1" thickBot="1" x14ac:dyDescent="0.35">
      <c r="A2" s="98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1:31" ht="24.75" customHeight="1" x14ac:dyDescent="0.3">
      <c r="A3" s="100"/>
      <c r="B3" s="103" t="s">
        <v>56</v>
      </c>
      <c r="C3" s="104"/>
      <c r="D3" s="105"/>
      <c r="E3" s="106"/>
      <c r="F3" s="107" t="s">
        <v>71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9"/>
      <c r="AE3" s="51" t="s">
        <v>66</v>
      </c>
    </row>
    <row r="4" spans="1:31" ht="12" customHeight="1" x14ac:dyDescent="0.3">
      <c r="A4" s="101"/>
      <c r="B4" s="79">
        <v>11100</v>
      </c>
      <c r="C4" s="79"/>
      <c r="D4" s="79">
        <v>12540</v>
      </c>
      <c r="E4" s="79"/>
      <c r="F4" s="79">
        <v>13500</v>
      </c>
      <c r="G4" s="79"/>
      <c r="H4" s="79">
        <v>15840</v>
      </c>
      <c r="I4" s="79"/>
      <c r="J4" s="81">
        <v>16500</v>
      </c>
      <c r="K4" s="82"/>
      <c r="L4" s="79">
        <v>17280</v>
      </c>
      <c r="M4" s="79"/>
      <c r="N4" s="79">
        <v>17880</v>
      </c>
      <c r="O4" s="79"/>
      <c r="P4" s="79">
        <v>19047</v>
      </c>
      <c r="Q4" s="79"/>
      <c r="R4" s="79">
        <v>20008</v>
      </c>
      <c r="S4" s="79"/>
      <c r="T4" s="79">
        <v>21009</v>
      </c>
      <c r="U4" s="79"/>
      <c r="V4" s="79">
        <v>22000</v>
      </c>
      <c r="W4" s="79"/>
      <c r="X4" s="79">
        <v>23100</v>
      </c>
      <c r="Y4" s="79"/>
      <c r="Z4" s="81">
        <v>24000</v>
      </c>
      <c r="AA4" s="82"/>
      <c r="AB4" s="81">
        <v>25250</v>
      </c>
      <c r="AC4" s="88"/>
      <c r="AE4" s="52">
        <v>0.11</v>
      </c>
    </row>
    <row r="5" spans="1:31" ht="12" customHeight="1" x14ac:dyDescent="0.3">
      <c r="A5" s="102"/>
      <c r="B5" s="29" t="s">
        <v>67</v>
      </c>
      <c r="C5" s="29" t="s">
        <v>68</v>
      </c>
      <c r="D5" s="29" t="s">
        <v>67</v>
      </c>
      <c r="E5" s="29" t="s">
        <v>68</v>
      </c>
      <c r="F5" s="29" t="s">
        <v>67</v>
      </c>
      <c r="G5" s="29" t="s">
        <v>68</v>
      </c>
      <c r="H5" s="29" t="s">
        <v>67</v>
      </c>
      <c r="I5" s="29" t="s">
        <v>68</v>
      </c>
      <c r="J5" s="29" t="s">
        <v>67</v>
      </c>
      <c r="K5" s="29" t="s">
        <v>68</v>
      </c>
      <c r="L5" s="29" t="s">
        <v>67</v>
      </c>
      <c r="M5" s="29" t="s">
        <v>68</v>
      </c>
      <c r="N5" s="29" t="s">
        <v>67</v>
      </c>
      <c r="O5" s="29" t="s">
        <v>68</v>
      </c>
      <c r="P5" s="29" t="s">
        <v>67</v>
      </c>
      <c r="Q5" s="29" t="s">
        <v>68</v>
      </c>
      <c r="R5" s="29" t="s">
        <v>67</v>
      </c>
      <c r="S5" s="29" t="s">
        <v>68</v>
      </c>
      <c r="T5" s="29" t="s">
        <v>67</v>
      </c>
      <c r="U5" s="29" t="s">
        <v>68</v>
      </c>
      <c r="V5" s="29" t="s">
        <v>67</v>
      </c>
      <c r="W5" s="29" t="s">
        <v>68</v>
      </c>
      <c r="X5" s="29" t="s">
        <v>67</v>
      </c>
      <c r="Y5" s="29" t="s">
        <v>68</v>
      </c>
      <c r="Z5" s="29" t="s">
        <v>67</v>
      </c>
      <c r="AA5" s="29" t="s">
        <v>68</v>
      </c>
      <c r="AB5" s="29" t="s">
        <v>67</v>
      </c>
      <c r="AC5" s="30" t="s">
        <v>68</v>
      </c>
    </row>
    <row r="6" spans="1:31" s="56" customFormat="1" ht="11.1" customHeight="1" x14ac:dyDescent="0.15">
      <c r="A6" s="53">
        <v>1</v>
      </c>
      <c r="B6" s="54">
        <f t="shared" ref="B6:B35" si="0">ROUND($B$4*$A6/30*$AE$4*20/100,0)</f>
        <v>8</v>
      </c>
      <c r="C6" s="54">
        <f t="shared" ref="C6:C35" si="1">ROUND($B$4*$A6/30*$AE$4*70/100,0)</f>
        <v>28</v>
      </c>
      <c r="D6" s="54">
        <f t="shared" ref="D6:D35" si="2">ROUND($D$4*$A6/30*$AE$4*20/100,0)</f>
        <v>9</v>
      </c>
      <c r="E6" s="54">
        <f t="shared" ref="E6:E35" si="3">ROUND($D$4*$A6/30*$AE$4*70/100,0)</f>
        <v>32</v>
      </c>
      <c r="F6" s="54">
        <f t="shared" ref="F6:F35" si="4">ROUND($F$4*$A6/30*$AE$4*20/100,0)</f>
        <v>10</v>
      </c>
      <c r="G6" s="54">
        <f t="shared" ref="G6:G35" si="5">ROUND($F$4*$A6/30*$AE$4*70/100,0)</f>
        <v>35</v>
      </c>
      <c r="H6" s="54">
        <f t="shared" ref="H6:H35" si="6">ROUND($H$4*$A6/30*$AE$4*20/100,0)</f>
        <v>12</v>
      </c>
      <c r="I6" s="54">
        <f t="shared" ref="I6:I35" si="7">ROUND($H$4*$A6/30*$AE$4*70/100,0)</f>
        <v>41</v>
      </c>
      <c r="J6" s="54">
        <f t="shared" ref="J6:J35" si="8">ROUND($J$4*$A6/30*$AE$4*20/100,0)</f>
        <v>12</v>
      </c>
      <c r="K6" s="54">
        <f t="shared" ref="K6:K35" si="9">ROUND($J$4*$A6/30*$AE$4*70/100,0)</f>
        <v>42</v>
      </c>
      <c r="L6" s="54">
        <f t="shared" ref="L6:L35" si="10">ROUND($L$4*$A6/30*$AE$4*20/100,0)</f>
        <v>13</v>
      </c>
      <c r="M6" s="54">
        <f t="shared" ref="M6:M35" si="11">ROUND($L$4*$A6/30*$AE$4*70/100,0)</f>
        <v>44</v>
      </c>
      <c r="N6" s="54">
        <f t="shared" ref="N6:N35" si="12">ROUND($N$4*$A6/30*$AE$4*20/100,0)</f>
        <v>13</v>
      </c>
      <c r="O6" s="54">
        <f t="shared" ref="O6:O35" si="13">ROUND($N$4*$A6/30*$AE$4*70/100,0)</f>
        <v>46</v>
      </c>
      <c r="P6" s="54">
        <f t="shared" ref="P6:P35" si="14">ROUND($P$4*$A6/30*$AE$4*20/100,0)</f>
        <v>14</v>
      </c>
      <c r="Q6" s="54">
        <f t="shared" ref="Q6:Q35" si="15">ROUND($P$4*$A6/30*$AE$4*70/100,0)</f>
        <v>49</v>
      </c>
      <c r="R6" s="54">
        <f t="shared" ref="R6:R35" si="16">ROUND($R$4*$A6/30*$AE$4*20/100,0)</f>
        <v>15</v>
      </c>
      <c r="S6" s="54">
        <f t="shared" ref="S6:S35" si="17">ROUND($R$4*$A6/30*$AE$4*70/100,0)</f>
        <v>51</v>
      </c>
      <c r="T6" s="54">
        <f t="shared" ref="T6:T35" si="18">ROUND($T$4*$A6/30*$AE$4*20/100,0)</f>
        <v>15</v>
      </c>
      <c r="U6" s="54">
        <f t="shared" ref="U6:U35" si="19">ROUND($T$4*$A6/30*$AE$4*70/100,0)</f>
        <v>54</v>
      </c>
      <c r="V6" s="54">
        <f t="shared" ref="V6:V35" si="20">ROUND($V$4*$A6/30*$AE$4*20/100,0)</f>
        <v>16</v>
      </c>
      <c r="W6" s="54">
        <f t="shared" ref="W6:W35" si="21">ROUND($V$4*$A6/30*$AE$4*70/100,0)</f>
        <v>56</v>
      </c>
      <c r="X6" s="54">
        <f t="shared" ref="X6:X35" si="22">ROUND($X$4*$A6/30*$AE$4*20/100,0)</f>
        <v>17</v>
      </c>
      <c r="Y6" s="54">
        <f t="shared" ref="Y6:Y35" si="23">ROUND($X$4*$A6/30*$AE$4*70/100,0)</f>
        <v>59</v>
      </c>
      <c r="Z6" s="54">
        <f t="shared" ref="Z6:Z35" si="24">ROUND($Z$4*$A6/30*$AE$4*20/100,0)</f>
        <v>18</v>
      </c>
      <c r="AA6" s="54">
        <f t="shared" ref="AA6:AA35" si="25">ROUND($Z$4*$A6/30*$AE$4*70/100,0)</f>
        <v>62</v>
      </c>
      <c r="AB6" s="54">
        <f t="shared" ref="AB6:AB35" si="26">ROUND($AB$4*$A6/30*$AE$4*20/100,0)</f>
        <v>19</v>
      </c>
      <c r="AC6" s="55">
        <f t="shared" ref="AC6:AC35" si="27">ROUND($AB$4*$A6/30*$AE$4*70/100,0)</f>
        <v>65</v>
      </c>
    </row>
    <row r="7" spans="1:31" s="59" customFormat="1" ht="11.1" customHeight="1" x14ac:dyDescent="0.15">
      <c r="A7" s="57">
        <v>2</v>
      </c>
      <c r="B7" s="31">
        <f t="shared" si="0"/>
        <v>16</v>
      </c>
      <c r="C7" s="31">
        <f t="shared" si="1"/>
        <v>57</v>
      </c>
      <c r="D7" s="31">
        <f t="shared" si="2"/>
        <v>18</v>
      </c>
      <c r="E7" s="31">
        <f t="shared" si="3"/>
        <v>64</v>
      </c>
      <c r="F7" s="31">
        <f t="shared" si="4"/>
        <v>20</v>
      </c>
      <c r="G7" s="31">
        <f t="shared" si="5"/>
        <v>69</v>
      </c>
      <c r="H7" s="31">
        <f t="shared" si="6"/>
        <v>23</v>
      </c>
      <c r="I7" s="31">
        <f t="shared" si="7"/>
        <v>81</v>
      </c>
      <c r="J7" s="31">
        <f t="shared" si="8"/>
        <v>24</v>
      </c>
      <c r="K7" s="31">
        <f t="shared" si="9"/>
        <v>85</v>
      </c>
      <c r="L7" s="31">
        <f t="shared" si="10"/>
        <v>25</v>
      </c>
      <c r="M7" s="31">
        <f t="shared" si="11"/>
        <v>89</v>
      </c>
      <c r="N7" s="31">
        <f t="shared" si="12"/>
        <v>26</v>
      </c>
      <c r="O7" s="31">
        <f t="shared" si="13"/>
        <v>92</v>
      </c>
      <c r="P7" s="31">
        <f t="shared" si="14"/>
        <v>28</v>
      </c>
      <c r="Q7" s="31">
        <f t="shared" si="15"/>
        <v>98</v>
      </c>
      <c r="R7" s="31">
        <f t="shared" si="16"/>
        <v>29</v>
      </c>
      <c r="S7" s="31">
        <f t="shared" si="17"/>
        <v>103</v>
      </c>
      <c r="T7" s="31">
        <f t="shared" si="18"/>
        <v>31</v>
      </c>
      <c r="U7" s="31">
        <f t="shared" si="19"/>
        <v>108</v>
      </c>
      <c r="V7" s="31">
        <f t="shared" si="20"/>
        <v>32</v>
      </c>
      <c r="W7" s="31">
        <f t="shared" si="21"/>
        <v>113</v>
      </c>
      <c r="X7" s="31">
        <f t="shared" si="22"/>
        <v>34</v>
      </c>
      <c r="Y7" s="31">
        <f t="shared" si="23"/>
        <v>119</v>
      </c>
      <c r="Z7" s="31">
        <f t="shared" si="24"/>
        <v>35</v>
      </c>
      <c r="AA7" s="31">
        <f t="shared" si="25"/>
        <v>123</v>
      </c>
      <c r="AB7" s="31">
        <f t="shared" si="26"/>
        <v>37</v>
      </c>
      <c r="AC7" s="58">
        <f t="shared" si="27"/>
        <v>130</v>
      </c>
    </row>
    <row r="8" spans="1:31" s="56" customFormat="1" ht="11.1" customHeight="1" x14ac:dyDescent="0.15">
      <c r="A8" s="53">
        <v>3</v>
      </c>
      <c r="B8" s="54">
        <f t="shared" si="0"/>
        <v>24</v>
      </c>
      <c r="C8" s="54">
        <f t="shared" si="1"/>
        <v>85</v>
      </c>
      <c r="D8" s="54">
        <f t="shared" si="2"/>
        <v>28</v>
      </c>
      <c r="E8" s="54">
        <f t="shared" si="3"/>
        <v>97</v>
      </c>
      <c r="F8" s="54">
        <f t="shared" si="4"/>
        <v>30</v>
      </c>
      <c r="G8" s="54">
        <f t="shared" si="5"/>
        <v>104</v>
      </c>
      <c r="H8" s="54">
        <f t="shared" si="6"/>
        <v>35</v>
      </c>
      <c r="I8" s="54">
        <f t="shared" si="7"/>
        <v>122</v>
      </c>
      <c r="J8" s="54">
        <f t="shared" si="8"/>
        <v>36</v>
      </c>
      <c r="K8" s="54">
        <f t="shared" si="9"/>
        <v>127</v>
      </c>
      <c r="L8" s="54">
        <f t="shared" si="10"/>
        <v>38</v>
      </c>
      <c r="M8" s="54">
        <f t="shared" si="11"/>
        <v>133</v>
      </c>
      <c r="N8" s="54">
        <f t="shared" si="12"/>
        <v>39</v>
      </c>
      <c r="O8" s="54">
        <f t="shared" si="13"/>
        <v>138</v>
      </c>
      <c r="P8" s="54">
        <f t="shared" si="14"/>
        <v>42</v>
      </c>
      <c r="Q8" s="54">
        <f t="shared" si="15"/>
        <v>147</v>
      </c>
      <c r="R8" s="54">
        <f t="shared" si="16"/>
        <v>44</v>
      </c>
      <c r="S8" s="54">
        <f t="shared" si="17"/>
        <v>154</v>
      </c>
      <c r="T8" s="54">
        <f t="shared" si="18"/>
        <v>46</v>
      </c>
      <c r="U8" s="54">
        <f t="shared" si="19"/>
        <v>162</v>
      </c>
      <c r="V8" s="54">
        <f t="shared" si="20"/>
        <v>48</v>
      </c>
      <c r="W8" s="54">
        <f t="shared" si="21"/>
        <v>169</v>
      </c>
      <c r="X8" s="54">
        <f t="shared" si="22"/>
        <v>51</v>
      </c>
      <c r="Y8" s="54">
        <f t="shared" si="23"/>
        <v>178</v>
      </c>
      <c r="Z8" s="54">
        <f t="shared" si="24"/>
        <v>53</v>
      </c>
      <c r="AA8" s="54">
        <f t="shared" si="25"/>
        <v>185</v>
      </c>
      <c r="AB8" s="54">
        <f t="shared" si="26"/>
        <v>56</v>
      </c>
      <c r="AC8" s="55">
        <f t="shared" si="27"/>
        <v>194</v>
      </c>
    </row>
    <row r="9" spans="1:31" s="59" customFormat="1" ht="11.1" customHeight="1" x14ac:dyDescent="0.15">
      <c r="A9" s="57">
        <v>4</v>
      </c>
      <c r="B9" s="31">
        <f t="shared" si="0"/>
        <v>33</v>
      </c>
      <c r="C9" s="31">
        <f t="shared" si="1"/>
        <v>114</v>
      </c>
      <c r="D9" s="31">
        <f t="shared" si="2"/>
        <v>37</v>
      </c>
      <c r="E9" s="31">
        <f t="shared" si="3"/>
        <v>129</v>
      </c>
      <c r="F9" s="31">
        <f t="shared" si="4"/>
        <v>40</v>
      </c>
      <c r="G9" s="31">
        <f t="shared" si="5"/>
        <v>139</v>
      </c>
      <c r="H9" s="31">
        <f t="shared" si="6"/>
        <v>46</v>
      </c>
      <c r="I9" s="31">
        <f t="shared" si="7"/>
        <v>163</v>
      </c>
      <c r="J9" s="31">
        <f t="shared" si="8"/>
        <v>48</v>
      </c>
      <c r="K9" s="31">
        <f t="shared" si="9"/>
        <v>169</v>
      </c>
      <c r="L9" s="31">
        <f t="shared" si="10"/>
        <v>51</v>
      </c>
      <c r="M9" s="31">
        <f t="shared" si="11"/>
        <v>177</v>
      </c>
      <c r="N9" s="31">
        <f t="shared" si="12"/>
        <v>52</v>
      </c>
      <c r="O9" s="31">
        <f t="shared" si="13"/>
        <v>184</v>
      </c>
      <c r="P9" s="31">
        <f t="shared" si="14"/>
        <v>56</v>
      </c>
      <c r="Q9" s="31">
        <f t="shared" si="15"/>
        <v>196</v>
      </c>
      <c r="R9" s="31">
        <f t="shared" si="16"/>
        <v>59</v>
      </c>
      <c r="S9" s="31">
        <f t="shared" si="17"/>
        <v>205</v>
      </c>
      <c r="T9" s="31">
        <f t="shared" si="18"/>
        <v>62</v>
      </c>
      <c r="U9" s="31">
        <f t="shared" si="19"/>
        <v>216</v>
      </c>
      <c r="V9" s="31">
        <f t="shared" si="20"/>
        <v>65</v>
      </c>
      <c r="W9" s="31">
        <f t="shared" si="21"/>
        <v>226</v>
      </c>
      <c r="X9" s="31">
        <f t="shared" si="22"/>
        <v>68</v>
      </c>
      <c r="Y9" s="31">
        <f t="shared" si="23"/>
        <v>237</v>
      </c>
      <c r="Z9" s="31">
        <f t="shared" si="24"/>
        <v>70</v>
      </c>
      <c r="AA9" s="31">
        <f t="shared" si="25"/>
        <v>246</v>
      </c>
      <c r="AB9" s="31">
        <f t="shared" si="26"/>
        <v>74</v>
      </c>
      <c r="AC9" s="58">
        <f t="shared" si="27"/>
        <v>259</v>
      </c>
    </row>
    <row r="10" spans="1:31" s="56" customFormat="1" ht="11.1" customHeight="1" x14ac:dyDescent="0.15">
      <c r="A10" s="53">
        <v>5</v>
      </c>
      <c r="B10" s="54">
        <f t="shared" si="0"/>
        <v>41</v>
      </c>
      <c r="C10" s="54">
        <f t="shared" si="1"/>
        <v>142</v>
      </c>
      <c r="D10" s="54">
        <f t="shared" si="2"/>
        <v>46</v>
      </c>
      <c r="E10" s="54">
        <f t="shared" si="3"/>
        <v>161</v>
      </c>
      <c r="F10" s="54">
        <f t="shared" si="4"/>
        <v>50</v>
      </c>
      <c r="G10" s="54">
        <f t="shared" si="5"/>
        <v>173</v>
      </c>
      <c r="H10" s="54">
        <f t="shared" si="6"/>
        <v>58</v>
      </c>
      <c r="I10" s="54">
        <f t="shared" si="7"/>
        <v>203</v>
      </c>
      <c r="J10" s="54">
        <f t="shared" si="8"/>
        <v>61</v>
      </c>
      <c r="K10" s="54">
        <f t="shared" si="9"/>
        <v>212</v>
      </c>
      <c r="L10" s="54">
        <f t="shared" si="10"/>
        <v>63</v>
      </c>
      <c r="M10" s="54">
        <f t="shared" si="11"/>
        <v>222</v>
      </c>
      <c r="N10" s="54">
        <f t="shared" si="12"/>
        <v>66</v>
      </c>
      <c r="O10" s="54">
        <f t="shared" si="13"/>
        <v>229</v>
      </c>
      <c r="P10" s="54">
        <f t="shared" si="14"/>
        <v>70</v>
      </c>
      <c r="Q10" s="54">
        <f t="shared" si="15"/>
        <v>244</v>
      </c>
      <c r="R10" s="54">
        <f t="shared" si="16"/>
        <v>73</v>
      </c>
      <c r="S10" s="54">
        <f t="shared" si="17"/>
        <v>257</v>
      </c>
      <c r="T10" s="54">
        <f t="shared" si="18"/>
        <v>77</v>
      </c>
      <c r="U10" s="54">
        <f t="shared" si="19"/>
        <v>270</v>
      </c>
      <c r="V10" s="54">
        <f t="shared" si="20"/>
        <v>81</v>
      </c>
      <c r="W10" s="54">
        <f t="shared" si="21"/>
        <v>282</v>
      </c>
      <c r="X10" s="54">
        <f t="shared" si="22"/>
        <v>85</v>
      </c>
      <c r="Y10" s="54">
        <f t="shared" si="23"/>
        <v>296</v>
      </c>
      <c r="Z10" s="54">
        <f t="shared" si="24"/>
        <v>88</v>
      </c>
      <c r="AA10" s="54">
        <f t="shared" si="25"/>
        <v>308</v>
      </c>
      <c r="AB10" s="54">
        <f t="shared" si="26"/>
        <v>93</v>
      </c>
      <c r="AC10" s="55">
        <f t="shared" si="27"/>
        <v>324</v>
      </c>
    </row>
    <row r="11" spans="1:31" s="59" customFormat="1" ht="11.1" customHeight="1" x14ac:dyDescent="0.15">
      <c r="A11" s="57">
        <v>6</v>
      </c>
      <c r="B11" s="31">
        <f t="shared" si="0"/>
        <v>49</v>
      </c>
      <c r="C11" s="31">
        <f t="shared" si="1"/>
        <v>171</v>
      </c>
      <c r="D11" s="31">
        <f t="shared" si="2"/>
        <v>55</v>
      </c>
      <c r="E11" s="31">
        <f t="shared" si="3"/>
        <v>193</v>
      </c>
      <c r="F11" s="31">
        <f t="shared" si="4"/>
        <v>59</v>
      </c>
      <c r="G11" s="31">
        <f t="shared" si="5"/>
        <v>208</v>
      </c>
      <c r="H11" s="31">
        <f t="shared" si="6"/>
        <v>70</v>
      </c>
      <c r="I11" s="31">
        <f t="shared" si="7"/>
        <v>244</v>
      </c>
      <c r="J11" s="31">
        <f t="shared" si="8"/>
        <v>73</v>
      </c>
      <c r="K11" s="31">
        <f t="shared" si="9"/>
        <v>254</v>
      </c>
      <c r="L11" s="31">
        <f t="shared" si="10"/>
        <v>76</v>
      </c>
      <c r="M11" s="31">
        <f t="shared" si="11"/>
        <v>266</v>
      </c>
      <c r="N11" s="31">
        <f t="shared" si="12"/>
        <v>79</v>
      </c>
      <c r="O11" s="31">
        <f t="shared" si="13"/>
        <v>275</v>
      </c>
      <c r="P11" s="31">
        <f t="shared" si="14"/>
        <v>84</v>
      </c>
      <c r="Q11" s="31">
        <f t="shared" si="15"/>
        <v>293</v>
      </c>
      <c r="R11" s="31">
        <f t="shared" si="16"/>
        <v>88</v>
      </c>
      <c r="S11" s="31">
        <f t="shared" si="17"/>
        <v>308</v>
      </c>
      <c r="T11" s="31">
        <f t="shared" si="18"/>
        <v>92</v>
      </c>
      <c r="U11" s="31">
        <f t="shared" si="19"/>
        <v>324</v>
      </c>
      <c r="V11" s="31">
        <f t="shared" si="20"/>
        <v>97</v>
      </c>
      <c r="W11" s="31">
        <f t="shared" si="21"/>
        <v>339</v>
      </c>
      <c r="X11" s="31">
        <f t="shared" si="22"/>
        <v>102</v>
      </c>
      <c r="Y11" s="31">
        <f t="shared" si="23"/>
        <v>356</v>
      </c>
      <c r="Z11" s="31">
        <f t="shared" si="24"/>
        <v>106</v>
      </c>
      <c r="AA11" s="31">
        <f t="shared" si="25"/>
        <v>370</v>
      </c>
      <c r="AB11" s="31">
        <f t="shared" si="26"/>
        <v>111</v>
      </c>
      <c r="AC11" s="58">
        <f t="shared" si="27"/>
        <v>389</v>
      </c>
    </row>
    <row r="12" spans="1:31" s="56" customFormat="1" ht="11.1" customHeight="1" x14ac:dyDescent="0.15">
      <c r="A12" s="53">
        <v>7</v>
      </c>
      <c r="B12" s="54">
        <f t="shared" si="0"/>
        <v>57</v>
      </c>
      <c r="C12" s="54">
        <f t="shared" si="1"/>
        <v>199</v>
      </c>
      <c r="D12" s="54">
        <f t="shared" si="2"/>
        <v>64</v>
      </c>
      <c r="E12" s="54">
        <f t="shared" si="3"/>
        <v>225</v>
      </c>
      <c r="F12" s="54">
        <f t="shared" si="4"/>
        <v>69</v>
      </c>
      <c r="G12" s="54">
        <f t="shared" si="5"/>
        <v>243</v>
      </c>
      <c r="H12" s="54">
        <f t="shared" si="6"/>
        <v>81</v>
      </c>
      <c r="I12" s="54">
        <f t="shared" si="7"/>
        <v>285</v>
      </c>
      <c r="J12" s="54">
        <f t="shared" si="8"/>
        <v>85</v>
      </c>
      <c r="K12" s="54">
        <f t="shared" si="9"/>
        <v>296</v>
      </c>
      <c r="L12" s="54">
        <f t="shared" si="10"/>
        <v>89</v>
      </c>
      <c r="M12" s="54">
        <f t="shared" si="11"/>
        <v>310</v>
      </c>
      <c r="N12" s="54">
        <f t="shared" si="12"/>
        <v>92</v>
      </c>
      <c r="O12" s="54">
        <f t="shared" si="13"/>
        <v>321</v>
      </c>
      <c r="P12" s="54">
        <f t="shared" si="14"/>
        <v>98</v>
      </c>
      <c r="Q12" s="54">
        <f t="shared" si="15"/>
        <v>342</v>
      </c>
      <c r="R12" s="54">
        <f t="shared" si="16"/>
        <v>103</v>
      </c>
      <c r="S12" s="54">
        <f t="shared" si="17"/>
        <v>359</v>
      </c>
      <c r="T12" s="54">
        <f t="shared" si="18"/>
        <v>108</v>
      </c>
      <c r="U12" s="54">
        <f t="shared" si="19"/>
        <v>377</v>
      </c>
      <c r="V12" s="54">
        <f t="shared" si="20"/>
        <v>113</v>
      </c>
      <c r="W12" s="54">
        <f t="shared" si="21"/>
        <v>395</v>
      </c>
      <c r="X12" s="54">
        <f t="shared" si="22"/>
        <v>119</v>
      </c>
      <c r="Y12" s="54">
        <f t="shared" si="23"/>
        <v>415</v>
      </c>
      <c r="Z12" s="54">
        <f t="shared" si="24"/>
        <v>123</v>
      </c>
      <c r="AA12" s="54">
        <f t="shared" si="25"/>
        <v>431</v>
      </c>
      <c r="AB12" s="54">
        <f t="shared" si="26"/>
        <v>130</v>
      </c>
      <c r="AC12" s="55">
        <f t="shared" si="27"/>
        <v>454</v>
      </c>
    </row>
    <row r="13" spans="1:31" s="59" customFormat="1" ht="11.1" customHeight="1" x14ac:dyDescent="0.15">
      <c r="A13" s="57">
        <v>8</v>
      </c>
      <c r="B13" s="31">
        <f t="shared" si="0"/>
        <v>65</v>
      </c>
      <c r="C13" s="31">
        <f t="shared" si="1"/>
        <v>228</v>
      </c>
      <c r="D13" s="31">
        <f t="shared" si="2"/>
        <v>74</v>
      </c>
      <c r="E13" s="31">
        <f t="shared" si="3"/>
        <v>257</v>
      </c>
      <c r="F13" s="31">
        <f t="shared" si="4"/>
        <v>79</v>
      </c>
      <c r="G13" s="31">
        <f t="shared" si="5"/>
        <v>277</v>
      </c>
      <c r="H13" s="31">
        <f t="shared" si="6"/>
        <v>93</v>
      </c>
      <c r="I13" s="31">
        <f t="shared" si="7"/>
        <v>325</v>
      </c>
      <c r="J13" s="31">
        <f t="shared" si="8"/>
        <v>97</v>
      </c>
      <c r="K13" s="31">
        <f t="shared" si="9"/>
        <v>339</v>
      </c>
      <c r="L13" s="31">
        <f t="shared" si="10"/>
        <v>101</v>
      </c>
      <c r="M13" s="31">
        <f t="shared" si="11"/>
        <v>355</v>
      </c>
      <c r="N13" s="31">
        <f t="shared" si="12"/>
        <v>105</v>
      </c>
      <c r="O13" s="31">
        <f t="shared" si="13"/>
        <v>367</v>
      </c>
      <c r="P13" s="31">
        <f t="shared" si="14"/>
        <v>112</v>
      </c>
      <c r="Q13" s="31">
        <f t="shared" si="15"/>
        <v>391</v>
      </c>
      <c r="R13" s="31">
        <f t="shared" si="16"/>
        <v>117</v>
      </c>
      <c r="S13" s="31">
        <f t="shared" si="17"/>
        <v>411</v>
      </c>
      <c r="T13" s="31">
        <f t="shared" si="18"/>
        <v>123</v>
      </c>
      <c r="U13" s="31">
        <f t="shared" si="19"/>
        <v>431</v>
      </c>
      <c r="V13" s="31">
        <f t="shared" si="20"/>
        <v>129</v>
      </c>
      <c r="W13" s="31">
        <f t="shared" si="21"/>
        <v>452</v>
      </c>
      <c r="X13" s="31">
        <f t="shared" si="22"/>
        <v>136</v>
      </c>
      <c r="Y13" s="31">
        <f t="shared" si="23"/>
        <v>474</v>
      </c>
      <c r="Z13" s="31">
        <f t="shared" si="24"/>
        <v>141</v>
      </c>
      <c r="AA13" s="31">
        <f t="shared" si="25"/>
        <v>493</v>
      </c>
      <c r="AB13" s="31">
        <f t="shared" si="26"/>
        <v>148</v>
      </c>
      <c r="AC13" s="58">
        <f t="shared" si="27"/>
        <v>518</v>
      </c>
    </row>
    <row r="14" spans="1:31" s="56" customFormat="1" ht="11.1" customHeight="1" x14ac:dyDescent="0.15">
      <c r="A14" s="53">
        <v>9</v>
      </c>
      <c r="B14" s="54">
        <f t="shared" si="0"/>
        <v>73</v>
      </c>
      <c r="C14" s="54">
        <f t="shared" si="1"/>
        <v>256</v>
      </c>
      <c r="D14" s="54">
        <f t="shared" si="2"/>
        <v>83</v>
      </c>
      <c r="E14" s="54">
        <f t="shared" si="3"/>
        <v>290</v>
      </c>
      <c r="F14" s="54">
        <f t="shared" si="4"/>
        <v>89</v>
      </c>
      <c r="G14" s="54">
        <f t="shared" si="5"/>
        <v>312</v>
      </c>
      <c r="H14" s="54">
        <f t="shared" si="6"/>
        <v>105</v>
      </c>
      <c r="I14" s="54">
        <f t="shared" si="7"/>
        <v>366</v>
      </c>
      <c r="J14" s="54">
        <f t="shared" si="8"/>
        <v>109</v>
      </c>
      <c r="K14" s="54">
        <f t="shared" si="9"/>
        <v>381</v>
      </c>
      <c r="L14" s="54">
        <f t="shared" si="10"/>
        <v>114</v>
      </c>
      <c r="M14" s="54">
        <f t="shared" si="11"/>
        <v>399</v>
      </c>
      <c r="N14" s="54">
        <f t="shared" si="12"/>
        <v>118</v>
      </c>
      <c r="O14" s="54">
        <f t="shared" si="13"/>
        <v>413</v>
      </c>
      <c r="P14" s="54">
        <f t="shared" si="14"/>
        <v>126</v>
      </c>
      <c r="Q14" s="54">
        <f t="shared" si="15"/>
        <v>440</v>
      </c>
      <c r="R14" s="54">
        <f t="shared" si="16"/>
        <v>132</v>
      </c>
      <c r="S14" s="54">
        <f t="shared" si="17"/>
        <v>462</v>
      </c>
      <c r="T14" s="54">
        <f t="shared" si="18"/>
        <v>139</v>
      </c>
      <c r="U14" s="54">
        <f t="shared" si="19"/>
        <v>485</v>
      </c>
      <c r="V14" s="54">
        <f t="shared" si="20"/>
        <v>145</v>
      </c>
      <c r="W14" s="54">
        <f t="shared" si="21"/>
        <v>508</v>
      </c>
      <c r="X14" s="54">
        <f t="shared" si="22"/>
        <v>152</v>
      </c>
      <c r="Y14" s="54">
        <f t="shared" si="23"/>
        <v>534</v>
      </c>
      <c r="Z14" s="54">
        <f t="shared" si="24"/>
        <v>158</v>
      </c>
      <c r="AA14" s="54">
        <f t="shared" si="25"/>
        <v>554</v>
      </c>
      <c r="AB14" s="54">
        <f t="shared" si="26"/>
        <v>167</v>
      </c>
      <c r="AC14" s="55">
        <f t="shared" si="27"/>
        <v>583</v>
      </c>
    </row>
    <row r="15" spans="1:31" s="59" customFormat="1" ht="11.1" customHeight="1" x14ac:dyDescent="0.15">
      <c r="A15" s="57">
        <v>10</v>
      </c>
      <c r="B15" s="31">
        <f t="shared" si="0"/>
        <v>81</v>
      </c>
      <c r="C15" s="31">
        <f t="shared" si="1"/>
        <v>285</v>
      </c>
      <c r="D15" s="31">
        <f t="shared" si="2"/>
        <v>92</v>
      </c>
      <c r="E15" s="31">
        <f t="shared" si="3"/>
        <v>322</v>
      </c>
      <c r="F15" s="31">
        <f t="shared" si="4"/>
        <v>99</v>
      </c>
      <c r="G15" s="31">
        <f t="shared" si="5"/>
        <v>347</v>
      </c>
      <c r="H15" s="31">
        <f t="shared" si="6"/>
        <v>116</v>
      </c>
      <c r="I15" s="31">
        <f t="shared" si="7"/>
        <v>407</v>
      </c>
      <c r="J15" s="31">
        <f t="shared" si="8"/>
        <v>121</v>
      </c>
      <c r="K15" s="31">
        <f t="shared" si="9"/>
        <v>424</v>
      </c>
      <c r="L15" s="31">
        <f t="shared" si="10"/>
        <v>127</v>
      </c>
      <c r="M15" s="31">
        <f t="shared" si="11"/>
        <v>444</v>
      </c>
      <c r="N15" s="31">
        <f t="shared" si="12"/>
        <v>131</v>
      </c>
      <c r="O15" s="31">
        <f t="shared" si="13"/>
        <v>459</v>
      </c>
      <c r="P15" s="31">
        <f t="shared" si="14"/>
        <v>140</v>
      </c>
      <c r="Q15" s="31">
        <f t="shared" si="15"/>
        <v>489</v>
      </c>
      <c r="R15" s="31">
        <f t="shared" si="16"/>
        <v>147</v>
      </c>
      <c r="S15" s="31">
        <f t="shared" si="17"/>
        <v>514</v>
      </c>
      <c r="T15" s="31">
        <f t="shared" si="18"/>
        <v>154</v>
      </c>
      <c r="U15" s="31">
        <f t="shared" si="19"/>
        <v>539</v>
      </c>
      <c r="V15" s="31">
        <f t="shared" si="20"/>
        <v>161</v>
      </c>
      <c r="W15" s="31">
        <f t="shared" si="21"/>
        <v>565</v>
      </c>
      <c r="X15" s="31">
        <f t="shared" si="22"/>
        <v>169</v>
      </c>
      <c r="Y15" s="31">
        <f t="shared" si="23"/>
        <v>593</v>
      </c>
      <c r="Z15" s="31">
        <f t="shared" si="24"/>
        <v>176</v>
      </c>
      <c r="AA15" s="31">
        <f t="shared" si="25"/>
        <v>616</v>
      </c>
      <c r="AB15" s="31">
        <f t="shared" si="26"/>
        <v>185</v>
      </c>
      <c r="AC15" s="58">
        <f t="shared" si="27"/>
        <v>648</v>
      </c>
    </row>
    <row r="16" spans="1:31" s="56" customFormat="1" ht="11.1" customHeight="1" x14ac:dyDescent="0.15">
      <c r="A16" s="53">
        <v>11</v>
      </c>
      <c r="B16" s="54">
        <f t="shared" si="0"/>
        <v>90</v>
      </c>
      <c r="C16" s="54">
        <f t="shared" si="1"/>
        <v>313</v>
      </c>
      <c r="D16" s="54">
        <f t="shared" si="2"/>
        <v>101</v>
      </c>
      <c r="E16" s="54">
        <f t="shared" si="3"/>
        <v>354</v>
      </c>
      <c r="F16" s="54">
        <f t="shared" si="4"/>
        <v>109</v>
      </c>
      <c r="G16" s="54">
        <f t="shared" si="5"/>
        <v>381</v>
      </c>
      <c r="H16" s="54">
        <f t="shared" si="6"/>
        <v>128</v>
      </c>
      <c r="I16" s="54">
        <f t="shared" si="7"/>
        <v>447</v>
      </c>
      <c r="J16" s="54">
        <f t="shared" si="8"/>
        <v>133</v>
      </c>
      <c r="K16" s="54">
        <f t="shared" si="9"/>
        <v>466</v>
      </c>
      <c r="L16" s="54">
        <f t="shared" si="10"/>
        <v>139</v>
      </c>
      <c r="M16" s="54">
        <f t="shared" si="11"/>
        <v>488</v>
      </c>
      <c r="N16" s="54">
        <f t="shared" si="12"/>
        <v>144</v>
      </c>
      <c r="O16" s="54">
        <f t="shared" si="13"/>
        <v>505</v>
      </c>
      <c r="P16" s="54">
        <f t="shared" si="14"/>
        <v>154</v>
      </c>
      <c r="Q16" s="54">
        <f t="shared" si="15"/>
        <v>538</v>
      </c>
      <c r="R16" s="54">
        <f t="shared" si="16"/>
        <v>161</v>
      </c>
      <c r="S16" s="54">
        <f t="shared" si="17"/>
        <v>565</v>
      </c>
      <c r="T16" s="54">
        <f t="shared" si="18"/>
        <v>169</v>
      </c>
      <c r="U16" s="54">
        <f t="shared" si="19"/>
        <v>593</v>
      </c>
      <c r="V16" s="54">
        <f t="shared" si="20"/>
        <v>177</v>
      </c>
      <c r="W16" s="54">
        <f t="shared" si="21"/>
        <v>621</v>
      </c>
      <c r="X16" s="54">
        <f t="shared" si="22"/>
        <v>186</v>
      </c>
      <c r="Y16" s="54">
        <f t="shared" si="23"/>
        <v>652</v>
      </c>
      <c r="Z16" s="54">
        <f t="shared" si="24"/>
        <v>194</v>
      </c>
      <c r="AA16" s="54">
        <f t="shared" si="25"/>
        <v>678</v>
      </c>
      <c r="AB16" s="54">
        <f t="shared" si="26"/>
        <v>204</v>
      </c>
      <c r="AC16" s="55">
        <f t="shared" si="27"/>
        <v>713</v>
      </c>
    </row>
    <row r="17" spans="1:29" s="59" customFormat="1" ht="11.1" customHeight="1" x14ac:dyDescent="0.15">
      <c r="A17" s="57">
        <v>12</v>
      </c>
      <c r="B17" s="31">
        <f t="shared" si="0"/>
        <v>98</v>
      </c>
      <c r="C17" s="31">
        <f t="shared" si="1"/>
        <v>342</v>
      </c>
      <c r="D17" s="31">
        <f t="shared" si="2"/>
        <v>110</v>
      </c>
      <c r="E17" s="31">
        <f t="shared" si="3"/>
        <v>386</v>
      </c>
      <c r="F17" s="31">
        <f t="shared" si="4"/>
        <v>119</v>
      </c>
      <c r="G17" s="31">
        <f t="shared" si="5"/>
        <v>416</v>
      </c>
      <c r="H17" s="31">
        <f t="shared" si="6"/>
        <v>139</v>
      </c>
      <c r="I17" s="31">
        <f t="shared" si="7"/>
        <v>488</v>
      </c>
      <c r="J17" s="31">
        <f t="shared" si="8"/>
        <v>145</v>
      </c>
      <c r="K17" s="31">
        <f t="shared" si="9"/>
        <v>508</v>
      </c>
      <c r="L17" s="31">
        <f t="shared" si="10"/>
        <v>152</v>
      </c>
      <c r="M17" s="31">
        <f t="shared" si="11"/>
        <v>532</v>
      </c>
      <c r="N17" s="31">
        <f t="shared" si="12"/>
        <v>157</v>
      </c>
      <c r="O17" s="31">
        <f t="shared" si="13"/>
        <v>551</v>
      </c>
      <c r="P17" s="31">
        <f t="shared" si="14"/>
        <v>168</v>
      </c>
      <c r="Q17" s="31">
        <f t="shared" si="15"/>
        <v>587</v>
      </c>
      <c r="R17" s="31">
        <f t="shared" si="16"/>
        <v>176</v>
      </c>
      <c r="S17" s="31">
        <f t="shared" si="17"/>
        <v>616</v>
      </c>
      <c r="T17" s="31">
        <f t="shared" si="18"/>
        <v>185</v>
      </c>
      <c r="U17" s="31">
        <f t="shared" si="19"/>
        <v>647</v>
      </c>
      <c r="V17" s="31">
        <f t="shared" si="20"/>
        <v>194</v>
      </c>
      <c r="W17" s="31">
        <f t="shared" si="21"/>
        <v>678</v>
      </c>
      <c r="X17" s="31">
        <f t="shared" si="22"/>
        <v>203</v>
      </c>
      <c r="Y17" s="31">
        <f t="shared" si="23"/>
        <v>711</v>
      </c>
      <c r="Z17" s="31">
        <f t="shared" si="24"/>
        <v>211</v>
      </c>
      <c r="AA17" s="31">
        <f t="shared" si="25"/>
        <v>739</v>
      </c>
      <c r="AB17" s="31">
        <f t="shared" si="26"/>
        <v>222</v>
      </c>
      <c r="AC17" s="58">
        <f t="shared" si="27"/>
        <v>778</v>
      </c>
    </row>
    <row r="18" spans="1:29" s="56" customFormat="1" ht="11.1" customHeight="1" x14ac:dyDescent="0.15">
      <c r="A18" s="53">
        <v>13</v>
      </c>
      <c r="B18" s="54">
        <f t="shared" si="0"/>
        <v>106</v>
      </c>
      <c r="C18" s="54">
        <f t="shared" si="1"/>
        <v>370</v>
      </c>
      <c r="D18" s="54">
        <f t="shared" si="2"/>
        <v>120</v>
      </c>
      <c r="E18" s="54">
        <f t="shared" si="3"/>
        <v>418</v>
      </c>
      <c r="F18" s="54">
        <f t="shared" si="4"/>
        <v>129</v>
      </c>
      <c r="G18" s="54">
        <f t="shared" si="5"/>
        <v>450</v>
      </c>
      <c r="H18" s="54">
        <f t="shared" si="6"/>
        <v>151</v>
      </c>
      <c r="I18" s="54">
        <f t="shared" si="7"/>
        <v>529</v>
      </c>
      <c r="J18" s="54">
        <f t="shared" si="8"/>
        <v>157</v>
      </c>
      <c r="K18" s="54">
        <f t="shared" si="9"/>
        <v>551</v>
      </c>
      <c r="L18" s="54">
        <f t="shared" si="10"/>
        <v>165</v>
      </c>
      <c r="M18" s="54">
        <f t="shared" si="11"/>
        <v>577</v>
      </c>
      <c r="N18" s="54">
        <f t="shared" si="12"/>
        <v>170</v>
      </c>
      <c r="O18" s="54">
        <f t="shared" si="13"/>
        <v>597</v>
      </c>
      <c r="P18" s="54">
        <f t="shared" si="14"/>
        <v>182</v>
      </c>
      <c r="Q18" s="54">
        <f t="shared" si="15"/>
        <v>636</v>
      </c>
      <c r="R18" s="54">
        <f t="shared" si="16"/>
        <v>191</v>
      </c>
      <c r="S18" s="54">
        <f t="shared" si="17"/>
        <v>668</v>
      </c>
      <c r="T18" s="54">
        <f t="shared" si="18"/>
        <v>200</v>
      </c>
      <c r="U18" s="54">
        <f t="shared" si="19"/>
        <v>701</v>
      </c>
      <c r="V18" s="54">
        <f t="shared" si="20"/>
        <v>210</v>
      </c>
      <c r="W18" s="54">
        <f t="shared" si="21"/>
        <v>734</v>
      </c>
      <c r="X18" s="54">
        <f t="shared" si="22"/>
        <v>220</v>
      </c>
      <c r="Y18" s="54">
        <f t="shared" si="23"/>
        <v>771</v>
      </c>
      <c r="Z18" s="54">
        <f t="shared" si="24"/>
        <v>229</v>
      </c>
      <c r="AA18" s="54">
        <f t="shared" si="25"/>
        <v>801</v>
      </c>
      <c r="AB18" s="54">
        <f t="shared" si="26"/>
        <v>241</v>
      </c>
      <c r="AC18" s="55">
        <f t="shared" si="27"/>
        <v>843</v>
      </c>
    </row>
    <row r="19" spans="1:29" s="59" customFormat="1" ht="11.1" customHeight="1" x14ac:dyDescent="0.15">
      <c r="A19" s="57">
        <v>14</v>
      </c>
      <c r="B19" s="31">
        <f t="shared" si="0"/>
        <v>114</v>
      </c>
      <c r="C19" s="31">
        <f t="shared" si="1"/>
        <v>399</v>
      </c>
      <c r="D19" s="31">
        <f t="shared" si="2"/>
        <v>129</v>
      </c>
      <c r="E19" s="31">
        <f t="shared" si="3"/>
        <v>451</v>
      </c>
      <c r="F19" s="31">
        <f t="shared" si="4"/>
        <v>139</v>
      </c>
      <c r="G19" s="31">
        <f t="shared" si="5"/>
        <v>485</v>
      </c>
      <c r="H19" s="31">
        <f t="shared" si="6"/>
        <v>163</v>
      </c>
      <c r="I19" s="31">
        <f t="shared" si="7"/>
        <v>569</v>
      </c>
      <c r="J19" s="31">
        <f t="shared" si="8"/>
        <v>169</v>
      </c>
      <c r="K19" s="31">
        <f t="shared" si="9"/>
        <v>593</v>
      </c>
      <c r="L19" s="31">
        <f t="shared" si="10"/>
        <v>177</v>
      </c>
      <c r="M19" s="31">
        <f t="shared" si="11"/>
        <v>621</v>
      </c>
      <c r="N19" s="31">
        <f t="shared" si="12"/>
        <v>184</v>
      </c>
      <c r="O19" s="31">
        <f t="shared" si="13"/>
        <v>642</v>
      </c>
      <c r="P19" s="31">
        <f t="shared" si="14"/>
        <v>196</v>
      </c>
      <c r="Q19" s="31">
        <f t="shared" si="15"/>
        <v>684</v>
      </c>
      <c r="R19" s="31">
        <f t="shared" si="16"/>
        <v>205</v>
      </c>
      <c r="S19" s="31">
        <f t="shared" si="17"/>
        <v>719</v>
      </c>
      <c r="T19" s="31">
        <f t="shared" si="18"/>
        <v>216</v>
      </c>
      <c r="U19" s="31">
        <f t="shared" si="19"/>
        <v>755</v>
      </c>
      <c r="V19" s="31">
        <f t="shared" si="20"/>
        <v>226</v>
      </c>
      <c r="W19" s="31">
        <f t="shared" si="21"/>
        <v>791</v>
      </c>
      <c r="X19" s="31">
        <f t="shared" si="22"/>
        <v>237</v>
      </c>
      <c r="Y19" s="31">
        <f t="shared" si="23"/>
        <v>830</v>
      </c>
      <c r="Z19" s="31">
        <f t="shared" si="24"/>
        <v>246</v>
      </c>
      <c r="AA19" s="31">
        <f t="shared" si="25"/>
        <v>862</v>
      </c>
      <c r="AB19" s="31">
        <f t="shared" si="26"/>
        <v>259</v>
      </c>
      <c r="AC19" s="58">
        <f t="shared" si="27"/>
        <v>907</v>
      </c>
    </row>
    <row r="20" spans="1:29" s="56" customFormat="1" ht="11.1" customHeight="1" x14ac:dyDescent="0.15">
      <c r="A20" s="53">
        <v>15</v>
      </c>
      <c r="B20" s="54">
        <f t="shared" si="0"/>
        <v>122</v>
      </c>
      <c r="C20" s="54">
        <f t="shared" si="1"/>
        <v>427</v>
      </c>
      <c r="D20" s="54">
        <f t="shared" si="2"/>
        <v>138</v>
      </c>
      <c r="E20" s="54">
        <f t="shared" si="3"/>
        <v>483</v>
      </c>
      <c r="F20" s="54">
        <f t="shared" si="4"/>
        <v>149</v>
      </c>
      <c r="G20" s="54">
        <f t="shared" si="5"/>
        <v>520</v>
      </c>
      <c r="H20" s="54">
        <f t="shared" si="6"/>
        <v>174</v>
      </c>
      <c r="I20" s="54">
        <f t="shared" si="7"/>
        <v>610</v>
      </c>
      <c r="J20" s="54">
        <f t="shared" si="8"/>
        <v>182</v>
      </c>
      <c r="K20" s="54">
        <f t="shared" si="9"/>
        <v>635</v>
      </c>
      <c r="L20" s="54">
        <f t="shared" si="10"/>
        <v>190</v>
      </c>
      <c r="M20" s="54">
        <f t="shared" si="11"/>
        <v>665</v>
      </c>
      <c r="N20" s="54">
        <f t="shared" si="12"/>
        <v>197</v>
      </c>
      <c r="O20" s="54">
        <f t="shared" si="13"/>
        <v>688</v>
      </c>
      <c r="P20" s="54">
        <f t="shared" si="14"/>
        <v>210</v>
      </c>
      <c r="Q20" s="54">
        <f t="shared" si="15"/>
        <v>733</v>
      </c>
      <c r="R20" s="54">
        <f t="shared" si="16"/>
        <v>220</v>
      </c>
      <c r="S20" s="54">
        <f t="shared" si="17"/>
        <v>770</v>
      </c>
      <c r="T20" s="54">
        <f t="shared" si="18"/>
        <v>231</v>
      </c>
      <c r="U20" s="54">
        <f t="shared" si="19"/>
        <v>809</v>
      </c>
      <c r="V20" s="54">
        <f t="shared" si="20"/>
        <v>242</v>
      </c>
      <c r="W20" s="54">
        <f t="shared" si="21"/>
        <v>847</v>
      </c>
      <c r="X20" s="54">
        <f t="shared" si="22"/>
        <v>254</v>
      </c>
      <c r="Y20" s="54">
        <f t="shared" si="23"/>
        <v>889</v>
      </c>
      <c r="Z20" s="54">
        <f t="shared" si="24"/>
        <v>264</v>
      </c>
      <c r="AA20" s="54">
        <f t="shared" si="25"/>
        <v>924</v>
      </c>
      <c r="AB20" s="54">
        <f t="shared" si="26"/>
        <v>278</v>
      </c>
      <c r="AC20" s="55">
        <f t="shared" si="27"/>
        <v>972</v>
      </c>
    </row>
    <row r="21" spans="1:29" s="59" customFormat="1" ht="11.1" customHeight="1" x14ac:dyDescent="0.15">
      <c r="A21" s="57">
        <v>16</v>
      </c>
      <c r="B21" s="31">
        <f t="shared" si="0"/>
        <v>130</v>
      </c>
      <c r="C21" s="31">
        <f t="shared" si="1"/>
        <v>456</v>
      </c>
      <c r="D21" s="31">
        <f t="shared" si="2"/>
        <v>147</v>
      </c>
      <c r="E21" s="31">
        <f t="shared" si="3"/>
        <v>515</v>
      </c>
      <c r="F21" s="31">
        <f t="shared" si="4"/>
        <v>158</v>
      </c>
      <c r="G21" s="31">
        <f t="shared" si="5"/>
        <v>554</v>
      </c>
      <c r="H21" s="31">
        <f t="shared" si="6"/>
        <v>186</v>
      </c>
      <c r="I21" s="31">
        <f t="shared" si="7"/>
        <v>650</v>
      </c>
      <c r="J21" s="31">
        <f t="shared" si="8"/>
        <v>194</v>
      </c>
      <c r="K21" s="31">
        <f t="shared" si="9"/>
        <v>678</v>
      </c>
      <c r="L21" s="31">
        <f t="shared" si="10"/>
        <v>203</v>
      </c>
      <c r="M21" s="31">
        <f t="shared" si="11"/>
        <v>710</v>
      </c>
      <c r="N21" s="31">
        <f t="shared" si="12"/>
        <v>210</v>
      </c>
      <c r="O21" s="31">
        <f t="shared" si="13"/>
        <v>734</v>
      </c>
      <c r="P21" s="31">
        <f t="shared" si="14"/>
        <v>223</v>
      </c>
      <c r="Q21" s="31">
        <f t="shared" si="15"/>
        <v>782</v>
      </c>
      <c r="R21" s="31">
        <f t="shared" si="16"/>
        <v>235</v>
      </c>
      <c r="S21" s="31">
        <f t="shared" si="17"/>
        <v>822</v>
      </c>
      <c r="T21" s="31">
        <f t="shared" si="18"/>
        <v>247</v>
      </c>
      <c r="U21" s="31">
        <f t="shared" si="19"/>
        <v>863</v>
      </c>
      <c r="V21" s="31">
        <f t="shared" si="20"/>
        <v>258</v>
      </c>
      <c r="W21" s="31">
        <f t="shared" si="21"/>
        <v>903</v>
      </c>
      <c r="X21" s="31">
        <f t="shared" si="22"/>
        <v>271</v>
      </c>
      <c r="Y21" s="31">
        <f t="shared" si="23"/>
        <v>949</v>
      </c>
      <c r="Z21" s="31">
        <f t="shared" si="24"/>
        <v>282</v>
      </c>
      <c r="AA21" s="31">
        <f t="shared" si="25"/>
        <v>986</v>
      </c>
      <c r="AB21" s="31">
        <f t="shared" si="26"/>
        <v>296</v>
      </c>
      <c r="AC21" s="58">
        <f t="shared" si="27"/>
        <v>1037</v>
      </c>
    </row>
    <row r="22" spans="1:29" s="56" customFormat="1" ht="11.1" customHeight="1" x14ac:dyDescent="0.15">
      <c r="A22" s="53">
        <v>17</v>
      </c>
      <c r="B22" s="54">
        <f t="shared" si="0"/>
        <v>138</v>
      </c>
      <c r="C22" s="54">
        <f t="shared" si="1"/>
        <v>484</v>
      </c>
      <c r="D22" s="54">
        <f t="shared" si="2"/>
        <v>156</v>
      </c>
      <c r="E22" s="54">
        <f t="shared" si="3"/>
        <v>547</v>
      </c>
      <c r="F22" s="54">
        <f t="shared" si="4"/>
        <v>168</v>
      </c>
      <c r="G22" s="54">
        <f t="shared" si="5"/>
        <v>589</v>
      </c>
      <c r="H22" s="54">
        <f t="shared" si="6"/>
        <v>197</v>
      </c>
      <c r="I22" s="54">
        <f t="shared" si="7"/>
        <v>691</v>
      </c>
      <c r="J22" s="54">
        <f t="shared" si="8"/>
        <v>206</v>
      </c>
      <c r="K22" s="54">
        <f t="shared" si="9"/>
        <v>720</v>
      </c>
      <c r="L22" s="54">
        <f t="shared" si="10"/>
        <v>215</v>
      </c>
      <c r="M22" s="54">
        <f t="shared" si="11"/>
        <v>754</v>
      </c>
      <c r="N22" s="54">
        <f t="shared" si="12"/>
        <v>223</v>
      </c>
      <c r="O22" s="54">
        <f t="shared" si="13"/>
        <v>780</v>
      </c>
      <c r="P22" s="54">
        <f t="shared" si="14"/>
        <v>237</v>
      </c>
      <c r="Q22" s="54">
        <f t="shared" si="15"/>
        <v>831</v>
      </c>
      <c r="R22" s="54">
        <f t="shared" si="16"/>
        <v>249</v>
      </c>
      <c r="S22" s="54">
        <f t="shared" si="17"/>
        <v>873</v>
      </c>
      <c r="T22" s="54">
        <f t="shared" si="18"/>
        <v>262</v>
      </c>
      <c r="U22" s="54">
        <f t="shared" si="19"/>
        <v>917</v>
      </c>
      <c r="V22" s="54">
        <f t="shared" si="20"/>
        <v>274</v>
      </c>
      <c r="W22" s="54">
        <f t="shared" si="21"/>
        <v>960</v>
      </c>
      <c r="X22" s="54">
        <f t="shared" si="22"/>
        <v>288</v>
      </c>
      <c r="Y22" s="54">
        <f t="shared" si="23"/>
        <v>1008</v>
      </c>
      <c r="Z22" s="54">
        <f t="shared" si="24"/>
        <v>299</v>
      </c>
      <c r="AA22" s="54">
        <f t="shared" si="25"/>
        <v>1047</v>
      </c>
      <c r="AB22" s="54">
        <f t="shared" si="26"/>
        <v>315</v>
      </c>
      <c r="AC22" s="55">
        <f t="shared" si="27"/>
        <v>1102</v>
      </c>
    </row>
    <row r="23" spans="1:29" s="59" customFormat="1" ht="11.1" customHeight="1" x14ac:dyDescent="0.15">
      <c r="A23" s="57">
        <v>18</v>
      </c>
      <c r="B23" s="31">
        <f t="shared" si="0"/>
        <v>147</v>
      </c>
      <c r="C23" s="31">
        <f t="shared" si="1"/>
        <v>513</v>
      </c>
      <c r="D23" s="31">
        <f t="shared" si="2"/>
        <v>166</v>
      </c>
      <c r="E23" s="31">
        <f t="shared" si="3"/>
        <v>579</v>
      </c>
      <c r="F23" s="31">
        <f t="shared" si="4"/>
        <v>178</v>
      </c>
      <c r="G23" s="31">
        <f t="shared" si="5"/>
        <v>624</v>
      </c>
      <c r="H23" s="31">
        <f t="shared" si="6"/>
        <v>209</v>
      </c>
      <c r="I23" s="31">
        <f t="shared" si="7"/>
        <v>732</v>
      </c>
      <c r="J23" s="31">
        <f t="shared" si="8"/>
        <v>218</v>
      </c>
      <c r="K23" s="31">
        <f t="shared" si="9"/>
        <v>762</v>
      </c>
      <c r="L23" s="31">
        <f t="shared" si="10"/>
        <v>228</v>
      </c>
      <c r="M23" s="31">
        <f t="shared" si="11"/>
        <v>798</v>
      </c>
      <c r="N23" s="31">
        <f t="shared" si="12"/>
        <v>236</v>
      </c>
      <c r="O23" s="31">
        <f t="shared" si="13"/>
        <v>826</v>
      </c>
      <c r="P23" s="31">
        <f t="shared" si="14"/>
        <v>251</v>
      </c>
      <c r="Q23" s="31">
        <f t="shared" si="15"/>
        <v>880</v>
      </c>
      <c r="R23" s="31">
        <f t="shared" si="16"/>
        <v>264</v>
      </c>
      <c r="S23" s="31">
        <f t="shared" si="17"/>
        <v>924</v>
      </c>
      <c r="T23" s="31">
        <f t="shared" si="18"/>
        <v>277</v>
      </c>
      <c r="U23" s="31">
        <f t="shared" si="19"/>
        <v>971</v>
      </c>
      <c r="V23" s="31">
        <f t="shared" si="20"/>
        <v>290</v>
      </c>
      <c r="W23" s="31">
        <f t="shared" si="21"/>
        <v>1016</v>
      </c>
      <c r="X23" s="31">
        <f t="shared" si="22"/>
        <v>305</v>
      </c>
      <c r="Y23" s="31">
        <f t="shared" si="23"/>
        <v>1067</v>
      </c>
      <c r="Z23" s="31">
        <f t="shared" si="24"/>
        <v>317</v>
      </c>
      <c r="AA23" s="31">
        <f t="shared" si="25"/>
        <v>1109</v>
      </c>
      <c r="AB23" s="31">
        <f t="shared" si="26"/>
        <v>333</v>
      </c>
      <c r="AC23" s="58">
        <f t="shared" si="27"/>
        <v>1167</v>
      </c>
    </row>
    <row r="24" spans="1:29" s="56" customFormat="1" ht="11.1" customHeight="1" x14ac:dyDescent="0.15">
      <c r="A24" s="53">
        <v>19</v>
      </c>
      <c r="B24" s="54">
        <f t="shared" si="0"/>
        <v>155</v>
      </c>
      <c r="C24" s="54">
        <f t="shared" si="1"/>
        <v>541</v>
      </c>
      <c r="D24" s="54">
        <f t="shared" si="2"/>
        <v>175</v>
      </c>
      <c r="E24" s="54">
        <f t="shared" si="3"/>
        <v>612</v>
      </c>
      <c r="F24" s="54">
        <f t="shared" si="4"/>
        <v>188</v>
      </c>
      <c r="G24" s="54">
        <f t="shared" si="5"/>
        <v>658</v>
      </c>
      <c r="H24" s="54">
        <f t="shared" si="6"/>
        <v>221</v>
      </c>
      <c r="I24" s="54">
        <f t="shared" si="7"/>
        <v>772</v>
      </c>
      <c r="J24" s="54">
        <f t="shared" si="8"/>
        <v>230</v>
      </c>
      <c r="K24" s="54">
        <f t="shared" si="9"/>
        <v>805</v>
      </c>
      <c r="L24" s="54">
        <f t="shared" si="10"/>
        <v>241</v>
      </c>
      <c r="M24" s="54">
        <f t="shared" si="11"/>
        <v>843</v>
      </c>
      <c r="N24" s="54">
        <f t="shared" si="12"/>
        <v>249</v>
      </c>
      <c r="O24" s="54">
        <f t="shared" si="13"/>
        <v>872</v>
      </c>
      <c r="P24" s="54">
        <f t="shared" si="14"/>
        <v>265</v>
      </c>
      <c r="Q24" s="54">
        <f t="shared" si="15"/>
        <v>929</v>
      </c>
      <c r="R24" s="54">
        <f t="shared" si="16"/>
        <v>279</v>
      </c>
      <c r="S24" s="54">
        <f t="shared" si="17"/>
        <v>976</v>
      </c>
      <c r="T24" s="54">
        <f t="shared" si="18"/>
        <v>293</v>
      </c>
      <c r="U24" s="54">
        <f t="shared" si="19"/>
        <v>1025</v>
      </c>
      <c r="V24" s="54">
        <f t="shared" si="20"/>
        <v>307</v>
      </c>
      <c r="W24" s="54">
        <f t="shared" si="21"/>
        <v>1073</v>
      </c>
      <c r="X24" s="54">
        <f t="shared" si="22"/>
        <v>322</v>
      </c>
      <c r="Y24" s="54">
        <f t="shared" si="23"/>
        <v>1127</v>
      </c>
      <c r="Z24" s="54">
        <f t="shared" si="24"/>
        <v>334</v>
      </c>
      <c r="AA24" s="54">
        <f t="shared" si="25"/>
        <v>1170</v>
      </c>
      <c r="AB24" s="54">
        <f t="shared" si="26"/>
        <v>352</v>
      </c>
      <c r="AC24" s="55">
        <f t="shared" si="27"/>
        <v>1231</v>
      </c>
    </row>
    <row r="25" spans="1:29" s="59" customFormat="1" ht="11.1" customHeight="1" x14ac:dyDescent="0.15">
      <c r="A25" s="57">
        <v>20</v>
      </c>
      <c r="B25" s="31">
        <f t="shared" si="0"/>
        <v>163</v>
      </c>
      <c r="C25" s="31">
        <f t="shared" si="1"/>
        <v>570</v>
      </c>
      <c r="D25" s="31">
        <f t="shared" si="2"/>
        <v>184</v>
      </c>
      <c r="E25" s="31">
        <f t="shared" si="3"/>
        <v>644</v>
      </c>
      <c r="F25" s="31">
        <f t="shared" si="4"/>
        <v>198</v>
      </c>
      <c r="G25" s="31">
        <f t="shared" si="5"/>
        <v>693</v>
      </c>
      <c r="H25" s="31">
        <f t="shared" si="6"/>
        <v>232</v>
      </c>
      <c r="I25" s="31">
        <f t="shared" si="7"/>
        <v>813</v>
      </c>
      <c r="J25" s="31">
        <f t="shared" si="8"/>
        <v>242</v>
      </c>
      <c r="K25" s="31">
        <f t="shared" si="9"/>
        <v>847</v>
      </c>
      <c r="L25" s="31">
        <f t="shared" si="10"/>
        <v>253</v>
      </c>
      <c r="M25" s="31">
        <f t="shared" si="11"/>
        <v>887</v>
      </c>
      <c r="N25" s="31">
        <f t="shared" si="12"/>
        <v>262</v>
      </c>
      <c r="O25" s="31">
        <f t="shared" si="13"/>
        <v>918</v>
      </c>
      <c r="P25" s="31">
        <f t="shared" si="14"/>
        <v>279</v>
      </c>
      <c r="Q25" s="31">
        <f t="shared" si="15"/>
        <v>978</v>
      </c>
      <c r="R25" s="31">
        <f t="shared" si="16"/>
        <v>293</v>
      </c>
      <c r="S25" s="31">
        <f t="shared" si="17"/>
        <v>1027</v>
      </c>
      <c r="T25" s="31">
        <f t="shared" si="18"/>
        <v>308</v>
      </c>
      <c r="U25" s="31">
        <f t="shared" si="19"/>
        <v>1078</v>
      </c>
      <c r="V25" s="31">
        <f t="shared" si="20"/>
        <v>323</v>
      </c>
      <c r="W25" s="31">
        <f t="shared" si="21"/>
        <v>1129</v>
      </c>
      <c r="X25" s="31">
        <f t="shared" si="22"/>
        <v>339</v>
      </c>
      <c r="Y25" s="31">
        <f t="shared" si="23"/>
        <v>1186</v>
      </c>
      <c r="Z25" s="31">
        <f t="shared" si="24"/>
        <v>352</v>
      </c>
      <c r="AA25" s="31">
        <f t="shared" si="25"/>
        <v>1232</v>
      </c>
      <c r="AB25" s="31">
        <f t="shared" si="26"/>
        <v>370</v>
      </c>
      <c r="AC25" s="58">
        <f t="shared" si="27"/>
        <v>1296</v>
      </c>
    </row>
    <row r="26" spans="1:29" s="56" customFormat="1" ht="11.1" customHeight="1" x14ac:dyDescent="0.15">
      <c r="A26" s="53">
        <v>21</v>
      </c>
      <c r="B26" s="54">
        <f t="shared" si="0"/>
        <v>171</v>
      </c>
      <c r="C26" s="54">
        <f t="shared" si="1"/>
        <v>598</v>
      </c>
      <c r="D26" s="54">
        <f t="shared" si="2"/>
        <v>193</v>
      </c>
      <c r="E26" s="54">
        <f t="shared" si="3"/>
        <v>676</v>
      </c>
      <c r="F26" s="54">
        <f t="shared" si="4"/>
        <v>208</v>
      </c>
      <c r="G26" s="54">
        <f t="shared" si="5"/>
        <v>728</v>
      </c>
      <c r="H26" s="54">
        <f t="shared" si="6"/>
        <v>244</v>
      </c>
      <c r="I26" s="54">
        <f t="shared" si="7"/>
        <v>854</v>
      </c>
      <c r="J26" s="54">
        <f t="shared" si="8"/>
        <v>254</v>
      </c>
      <c r="K26" s="54">
        <f t="shared" si="9"/>
        <v>889</v>
      </c>
      <c r="L26" s="54">
        <f t="shared" si="10"/>
        <v>266</v>
      </c>
      <c r="M26" s="54">
        <f t="shared" si="11"/>
        <v>931</v>
      </c>
      <c r="N26" s="54">
        <f t="shared" si="12"/>
        <v>275</v>
      </c>
      <c r="O26" s="54">
        <f t="shared" si="13"/>
        <v>964</v>
      </c>
      <c r="P26" s="54">
        <f t="shared" si="14"/>
        <v>293</v>
      </c>
      <c r="Q26" s="54">
        <f t="shared" si="15"/>
        <v>1027</v>
      </c>
      <c r="R26" s="54">
        <f t="shared" si="16"/>
        <v>308</v>
      </c>
      <c r="S26" s="54">
        <f t="shared" si="17"/>
        <v>1078</v>
      </c>
      <c r="T26" s="54">
        <f t="shared" si="18"/>
        <v>324</v>
      </c>
      <c r="U26" s="54">
        <f t="shared" si="19"/>
        <v>1132</v>
      </c>
      <c r="V26" s="54">
        <f t="shared" si="20"/>
        <v>339</v>
      </c>
      <c r="W26" s="54">
        <f t="shared" si="21"/>
        <v>1186</v>
      </c>
      <c r="X26" s="54">
        <f t="shared" si="22"/>
        <v>356</v>
      </c>
      <c r="Y26" s="54">
        <f t="shared" si="23"/>
        <v>1245</v>
      </c>
      <c r="Z26" s="54">
        <f t="shared" si="24"/>
        <v>370</v>
      </c>
      <c r="AA26" s="54">
        <f t="shared" si="25"/>
        <v>1294</v>
      </c>
      <c r="AB26" s="54">
        <f t="shared" si="26"/>
        <v>389</v>
      </c>
      <c r="AC26" s="55">
        <f t="shared" si="27"/>
        <v>1361</v>
      </c>
    </row>
    <row r="27" spans="1:29" s="59" customFormat="1" ht="11.1" customHeight="1" x14ac:dyDescent="0.15">
      <c r="A27" s="57">
        <v>22</v>
      </c>
      <c r="B27" s="31">
        <f t="shared" si="0"/>
        <v>179</v>
      </c>
      <c r="C27" s="31">
        <f t="shared" si="1"/>
        <v>627</v>
      </c>
      <c r="D27" s="31">
        <f t="shared" si="2"/>
        <v>202</v>
      </c>
      <c r="E27" s="31">
        <f t="shared" si="3"/>
        <v>708</v>
      </c>
      <c r="F27" s="31">
        <f t="shared" si="4"/>
        <v>218</v>
      </c>
      <c r="G27" s="31">
        <f t="shared" si="5"/>
        <v>762</v>
      </c>
      <c r="H27" s="31">
        <f t="shared" si="6"/>
        <v>256</v>
      </c>
      <c r="I27" s="31">
        <f t="shared" si="7"/>
        <v>894</v>
      </c>
      <c r="J27" s="31">
        <f t="shared" si="8"/>
        <v>266</v>
      </c>
      <c r="K27" s="31">
        <f t="shared" si="9"/>
        <v>932</v>
      </c>
      <c r="L27" s="31">
        <f t="shared" si="10"/>
        <v>279</v>
      </c>
      <c r="M27" s="31">
        <f t="shared" si="11"/>
        <v>976</v>
      </c>
      <c r="N27" s="31">
        <f t="shared" si="12"/>
        <v>288</v>
      </c>
      <c r="O27" s="31">
        <f t="shared" si="13"/>
        <v>1010</v>
      </c>
      <c r="P27" s="31">
        <f t="shared" si="14"/>
        <v>307</v>
      </c>
      <c r="Q27" s="31">
        <f t="shared" si="15"/>
        <v>1076</v>
      </c>
      <c r="R27" s="31">
        <f t="shared" si="16"/>
        <v>323</v>
      </c>
      <c r="S27" s="31">
        <f t="shared" si="17"/>
        <v>1130</v>
      </c>
      <c r="T27" s="31">
        <f t="shared" si="18"/>
        <v>339</v>
      </c>
      <c r="U27" s="31">
        <f t="shared" si="19"/>
        <v>1186</v>
      </c>
      <c r="V27" s="31">
        <f t="shared" si="20"/>
        <v>355</v>
      </c>
      <c r="W27" s="31">
        <f t="shared" si="21"/>
        <v>1242</v>
      </c>
      <c r="X27" s="31">
        <f t="shared" si="22"/>
        <v>373</v>
      </c>
      <c r="Y27" s="31">
        <f t="shared" si="23"/>
        <v>1304</v>
      </c>
      <c r="Z27" s="31">
        <f t="shared" si="24"/>
        <v>387</v>
      </c>
      <c r="AA27" s="31">
        <f t="shared" si="25"/>
        <v>1355</v>
      </c>
      <c r="AB27" s="31">
        <f t="shared" si="26"/>
        <v>407</v>
      </c>
      <c r="AC27" s="58">
        <f t="shared" si="27"/>
        <v>1426</v>
      </c>
    </row>
    <row r="28" spans="1:29" s="56" customFormat="1" ht="11.1" customHeight="1" x14ac:dyDescent="0.15">
      <c r="A28" s="53">
        <v>23</v>
      </c>
      <c r="B28" s="54">
        <f t="shared" si="0"/>
        <v>187</v>
      </c>
      <c r="C28" s="54">
        <f t="shared" si="1"/>
        <v>655</v>
      </c>
      <c r="D28" s="54">
        <f t="shared" si="2"/>
        <v>212</v>
      </c>
      <c r="E28" s="54">
        <f t="shared" si="3"/>
        <v>740</v>
      </c>
      <c r="F28" s="54">
        <f t="shared" si="4"/>
        <v>228</v>
      </c>
      <c r="G28" s="54">
        <f t="shared" si="5"/>
        <v>797</v>
      </c>
      <c r="H28" s="54">
        <f t="shared" si="6"/>
        <v>267</v>
      </c>
      <c r="I28" s="54">
        <f t="shared" si="7"/>
        <v>935</v>
      </c>
      <c r="J28" s="54">
        <f t="shared" si="8"/>
        <v>278</v>
      </c>
      <c r="K28" s="54">
        <f t="shared" si="9"/>
        <v>974</v>
      </c>
      <c r="L28" s="54">
        <f t="shared" si="10"/>
        <v>291</v>
      </c>
      <c r="M28" s="54">
        <f t="shared" si="11"/>
        <v>1020</v>
      </c>
      <c r="N28" s="54">
        <f t="shared" si="12"/>
        <v>302</v>
      </c>
      <c r="O28" s="54">
        <f t="shared" si="13"/>
        <v>1056</v>
      </c>
      <c r="P28" s="54">
        <f t="shared" si="14"/>
        <v>321</v>
      </c>
      <c r="Q28" s="54">
        <f t="shared" si="15"/>
        <v>1124</v>
      </c>
      <c r="R28" s="54">
        <f t="shared" si="16"/>
        <v>337</v>
      </c>
      <c r="S28" s="54">
        <f t="shared" si="17"/>
        <v>1181</v>
      </c>
      <c r="T28" s="54">
        <f t="shared" si="18"/>
        <v>354</v>
      </c>
      <c r="U28" s="54">
        <f t="shared" si="19"/>
        <v>1240</v>
      </c>
      <c r="V28" s="54">
        <f t="shared" si="20"/>
        <v>371</v>
      </c>
      <c r="W28" s="54">
        <f t="shared" si="21"/>
        <v>1299</v>
      </c>
      <c r="X28" s="54">
        <f t="shared" si="22"/>
        <v>390</v>
      </c>
      <c r="Y28" s="54">
        <f t="shared" si="23"/>
        <v>1364</v>
      </c>
      <c r="Z28" s="54">
        <f t="shared" si="24"/>
        <v>405</v>
      </c>
      <c r="AA28" s="54">
        <f t="shared" si="25"/>
        <v>1417</v>
      </c>
      <c r="AB28" s="54">
        <f t="shared" si="26"/>
        <v>426</v>
      </c>
      <c r="AC28" s="55">
        <f t="shared" si="27"/>
        <v>1491</v>
      </c>
    </row>
    <row r="29" spans="1:29" s="59" customFormat="1" ht="11.1" customHeight="1" x14ac:dyDescent="0.15">
      <c r="A29" s="57">
        <v>24</v>
      </c>
      <c r="B29" s="31">
        <f t="shared" si="0"/>
        <v>195</v>
      </c>
      <c r="C29" s="31">
        <f t="shared" si="1"/>
        <v>684</v>
      </c>
      <c r="D29" s="31">
        <f t="shared" si="2"/>
        <v>221</v>
      </c>
      <c r="E29" s="31">
        <f t="shared" si="3"/>
        <v>772</v>
      </c>
      <c r="F29" s="31">
        <f t="shared" si="4"/>
        <v>238</v>
      </c>
      <c r="G29" s="31">
        <f t="shared" si="5"/>
        <v>832</v>
      </c>
      <c r="H29" s="31">
        <f t="shared" si="6"/>
        <v>279</v>
      </c>
      <c r="I29" s="31">
        <f t="shared" si="7"/>
        <v>976</v>
      </c>
      <c r="J29" s="31">
        <f t="shared" si="8"/>
        <v>290</v>
      </c>
      <c r="K29" s="31">
        <f t="shared" si="9"/>
        <v>1016</v>
      </c>
      <c r="L29" s="31">
        <f t="shared" si="10"/>
        <v>304</v>
      </c>
      <c r="M29" s="31">
        <f t="shared" si="11"/>
        <v>1064</v>
      </c>
      <c r="N29" s="31">
        <f t="shared" si="12"/>
        <v>315</v>
      </c>
      <c r="O29" s="31">
        <f t="shared" si="13"/>
        <v>1101</v>
      </c>
      <c r="P29" s="31">
        <f t="shared" si="14"/>
        <v>335</v>
      </c>
      <c r="Q29" s="31">
        <f t="shared" si="15"/>
        <v>1173</v>
      </c>
      <c r="R29" s="31">
        <f t="shared" si="16"/>
        <v>352</v>
      </c>
      <c r="S29" s="31">
        <f t="shared" si="17"/>
        <v>1232</v>
      </c>
      <c r="T29" s="31">
        <f t="shared" si="18"/>
        <v>370</v>
      </c>
      <c r="U29" s="31">
        <f t="shared" si="19"/>
        <v>1294</v>
      </c>
      <c r="V29" s="31">
        <f t="shared" si="20"/>
        <v>387</v>
      </c>
      <c r="W29" s="31">
        <f t="shared" si="21"/>
        <v>1355</v>
      </c>
      <c r="X29" s="31">
        <f t="shared" si="22"/>
        <v>407</v>
      </c>
      <c r="Y29" s="31">
        <f t="shared" si="23"/>
        <v>1423</v>
      </c>
      <c r="Z29" s="31">
        <f t="shared" si="24"/>
        <v>422</v>
      </c>
      <c r="AA29" s="31">
        <f t="shared" si="25"/>
        <v>1478</v>
      </c>
      <c r="AB29" s="31">
        <f t="shared" si="26"/>
        <v>444</v>
      </c>
      <c r="AC29" s="58">
        <f t="shared" si="27"/>
        <v>1555</v>
      </c>
    </row>
    <row r="30" spans="1:29" s="56" customFormat="1" ht="11.1" customHeight="1" x14ac:dyDescent="0.15">
      <c r="A30" s="53">
        <v>25</v>
      </c>
      <c r="B30" s="54">
        <f t="shared" si="0"/>
        <v>204</v>
      </c>
      <c r="C30" s="54">
        <f t="shared" si="1"/>
        <v>712</v>
      </c>
      <c r="D30" s="54">
        <f t="shared" si="2"/>
        <v>230</v>
      </c>
      <c r="E30" s="54">
        <f t="shared" si="3"/>
        <v>805</v>
      </c>
      <c r="F30" s="54">
        <f t="shared" si="4"/>
        <v>248</v>
      </c>
      <c r="G30" s="54">
        <f t="shared" si="5"/>
        <v>866</v>
      </c>
      <c r="H30" s="54">
        <f t="shared" si="6"/>
        <v>290</v>
      </c>
      <c r="I30" s="54">
        <f t="shared" si="7"/>
        <v>1016</v>
      </c>
      <c r="J30" s="54">
        <f t="shared" si="8"/>
        <v>303</v>
      </c>
      <c r="K30" s="54">
        <f t="shared" si="9"/>
        <v>1059</v>
      </c>
      <c r="L30" s="54">
        <f t="shared" si="10"/>
        <v>317</v>
      </c>
      <c r="M30" s="54">
        <f t="shared" si="11"/>
        <v>1109</v>
      </c>
      <c r="N30" s="54">
        <f t="shared" si="12"/>
        <v>328</v>
      </c>
      <c r="O30" s="54">
        <f t="shared" si="13"/>
        <v>1147</v>
      </c>
      <c r="P30" s="54">
        <f t="shared" si="14"/>
        <v>349</v>
      </c>
      <c r="Q30" s="54">
        <f t="shared" si="15"/>
        <v>1222</v>
      </c>
      <c r="R30" s="54">
        <f t="shared" si="16"/>
        <v>367</v>
      </c>
      <c r="S30" s="54">
        <f t="shared" si="17"/>
        <v>1284</v>
      </c>
      <c r="T30" s="54">
        <f t="shared" si="18"/>
        <v>385</v>
      </c>
      <c r="U30" s="54">
        <f t="shared" si="19"/>
        <v>1348</v>
      </c>
      <c r="V30" s="54">
        <f t="shared" si="20"/>
        <v>403</v>
      </c>
      <c r="W30" s="54">
        <f t="shared" si="21"/>
        <v>1412</v>
      </c>
      <c r="X30" s="54">
        <f t="shared" si="22"/>
        <v>424</v>
      </c>
      <c r="Y30" s="54">
        <f t="shared" si="23"/>
        <v>1482</v>
      </c>
      <c r="Z30" s="54">
        <f t="shared" si="24"/>
        <v>440</v>
      </c>
      <c r="AA30" s="54">
        <f t="shared" si="25"/>
        <v>1540</v>
      </c>
      <c r="AB30" s="54">
        <f t="shared" si="26"/>
        <v>463</v>
      </c>
      <c r="AC30" s="55">
        <f t="shared" si="27"/>
        <v>1620</v>
      </c>
    </row>
    <row r="31" spans="1:29" s="59" customFormat="1" ht="11.1" customHeight="1" x14ac:dyDescent="0.15">
      <c r="A31" s="57">
        <v>26</v>
      </c>
      <c r="B31" s="31">
        <f t="shared" si="0"/>
        <v>212</v>
      </c>
      <c r="C31" s="31">
        <f t="shared" si="1"/>
        <v>741</v>
      </c>
      <c r="D31" s="31">
        <f t="shared" si="2"/>
        <v>239</v>
      </c>
      <c r="E31" s="31">
        <f t="shared" si="3"/>
        <v>837</v>
      </c>
      <c r="F31" s="31">
        <f t="shared" si="4"/>
        <v>257</v>
      </c>
      <c r="G31" s="31">
        <f t="shared" si="5"/>
        <v>901</v>
      </c>
      <c r="H31" s="31">
        <f t="shared" si="6"/>
        <v>302</v>
      </c>
      <c r="I31" s="31">
        <f t="shared" si="7"/>
        <v>1057</v>
      </c>
      <c r="J31" s="31">
        <f t="shared" si="8"/>
        <v>315</v>
      </c>
      <c r="K31" s="31">
        <f t="shared" si="9"/>
        <v>1101</v>
      </c>
      <c r="L31" s="31">
        <f t="shared" si="10"/>
        <v>329</v>
      </c>
      <c r="M31" s="31">
        <f t="shared" si="11"/>
        <v>1153</v>
      </c>
      <c r="N31" s="31">
        <f t="shared" si="12"/>
        <v>341</v>
      </c>
      <c r="O31" s="31">
        <f t="shared" si="13"/>
        <v>1193</v>
      </c>
      <c r="P31" s="31">
        <f t="shared" si="14"/>
        <v>363</v>
      </c>
      <c r="Q31" s="31">
        <f t="shared" si="15"/>
        <v>1271</v>
      </c>
      <c r="R31" s="31">
        <f t="shared" si="16"/>
        <v>381</v>
      </c>
      <c r="S31" s="31">
        <f t="shared" si="17"/>
        <v>1335</v>
      </c>
      <c r="T31" s="31">
        <f t="shared" si="18"/>
        <v>401</v>
      </c>
      <c r="U31" s="31">
        <f t="shared" si="19"/>
        <v>1402</v>
      </c>
      <c r="V31" s="31">
        <f t="shared" si="20"/>
        <v>419</v>
      </c>
      <c r="W31" s="31">
        <f t="shared" si="21"/>
        <v>1468</v>
      </c>
      <c r="X31" s="31">
        <f t="shared" si="22"/>
        <v>440</v>
      </c>
      <c r="Y31" s="31">
        <f t="shared" si="23"/>
        <v>1542</v>
      </c>
      <c r="Z31" s="31">
        <f t="shared" si="24"/>
        <v>458</v>
      </c>
      <c r="AA31" s="31">
        <f t="shared" si="25"/>
        <v>1602</v>
      </c>
      <c r="AB31" s="31">
        <f t="shared" si="26"/>
        <v>481</v>
      </c>
      <c r="AC31" s="58">
        <f t="shared" si="27"/>
        <v>1685</v>
      </c>
    </row>
    <row r="32" spans="1:29" s="56" customFormat="1" ht="11.1" customHeight="1" x14ac:dyDescent="0.15">
      <c r="A32" s="53">
        <v>27</v>
      </c>
      <c r="B32" s="54">
        <f t="shared" si="0"/>
        <v>220</v>
      </c>
      <c r="C32" s="54">
        <f t="shared" si="1"/>
        <v>769</v>
      </c>
      <c r="D32" s="54">
        <f t="shared" si="2"/>
        <v>248</v>
      </c>
      <c r="E32" s="54">
        <f t="shared" si="3"/>
        <v>869</v>
      </c>
      <c r="F32" s="54">
        <f t="shared" si="4"/>
        <v>267</v>
      </c>
      <c r="G32" s="54">
        <f t="shared" si="5"/>
        <v>936</v>
      </c>
      <c r="H32" s="54">
        <f t="shared" si="6"/>
        <v>314</v>
      </c>
      <c r="I32" s="54">
        <f t="shared" si="7"/>
        <v>1098</v>
      </c>
      <c r="J32" s="54">
        <f t="shared" si="8"/>
        <v>327</v>
      </c>
      <c r="K32" s="54">
        <f t="shared" si="9"/>
        <v>1143</v>
      </c>
      <c r="L32" s="54">
        <f t="shared" si="10"/>
        <v>342</v>
      </c>
      <c r="M32" s="54">
        <f t="shared" si="11"/>
        <v>1198</v>
      </c>
      <c r="N32" s="54">
        <f t="shared" si="12"/>
        <v>354</v>
      </c>
      <c r="O32" s="54">
        <f t="shared" si="13"/>
        <v>1239</v>
      </c>
      <c r="P32" s="54">
        <f t="shared" si="14"/>
        <v>377</v>
      </c>
      <c r="Q32" s="54">
        <f t="shared" si="15"/>
        <v>1320</v>
      </c>
      <c r="R32" s="54">
        <f t="shared" si="16"/>
        <v>396</v>
      </c>
      <c r="S32" s="54">
        <f t="shared" si="17"/>
        <v>1387</v>
      </c>
      <c r="T32" s="54">
        <f t="shared" si="18"/>
        <v>416</v>
      </c>
      <c r="U32" s="54">
        <f t="shared" si="19"/>
        <v>1456</v>
      </c>
      <c r="V32" s="54">
        <f t="shared" si="20"/>
        <v>436</v>
      </c>
      <c r="W32" s="54">
        <f t="shared" si="21"/>
        <v>1525</v>
      </c>
      <c r="X32" s="54">
        <f t="shared" si="22"/>
        <v>457</v>
      </c>
      <c r="Y32" s="54">
        <f t="shared" si="23"/>
        <v>1601</v>
      </c>
      <c r="Z32" s="54">
        <f t="shared" si="24"/>
        <v>475</v>
      </c>
      <c r="AA32" s="54">
        <f t="shared" si="25"/>
        <v>1663</v>
      </c>
      <c r="AB32" s="54">
        <f t="shared" si="26"/>
        <v>500</v>
      </c>
      <c r="AC32" s="55">
        <f t="shared" si="27"/>
        <v>1750</v>
      </c>
    </row>
    <row r="33" spans="1:29" s="59" customFormat="1" ht="11.1" customHeight="1" x14ac:dyDescent="0.15">
      <c r="A33" s="57">
        <v>28</v>
      </c>
      <c r="B33" s="31">
        <f t="shared" si="0"/>
        <v>228</v>
      </c>
      <c r="C33" s="31">
        <f t="shared" si="1"/>
        <v>798</v>
      </c>
      <c r="D33" s="31">
        <f t="shared" si="2"/>
        <v>257</v>
      </c>
      <c r="E33" s="31">
        <f t="shared" si="3"/>
        <v>901</v>
      </c>
      <c r="F33" s="31">
        <f t="shared" si="4"/>
        <v>277</v>
      </c>
      <c r="G33" s="31">
        <f t="shared" si="5"/>
        <v>970</v>
      </c>
      <c r="H33" s="31">
        <f t="shared" si="6"/>
        <v>325</v>
      </c>
      <c r="I33" s="31">
        <f t="shared" si="7"/>
        <v>1138</v>
      </c>
      <c r="J33" s="31">
        <f t="shared" si="8"/>
        <v>339</v>
      </c>
      <c r="K33" s="31">
        <f t="shared" si="9"/>
        <v>1186</v>
      </c>
      <c r="L33" s="31">
        <f t="shared" si="10"/>
        <v>355</v>
      </c>
      <c r="M33" s="31">
        <f t="shared" si="11"/>
        <v>1242</v>
      </c>
      <c r="N33" s="31">
        <f t="shared" si="12"/>
        <v>367</v>
      </c>
      <c r="O33" s="31">
        <f t="shared" si="13"/>
        <v>1285</v>
      </c>
      <c r="P33" s="31">
        <f t="shared" si="14"/>
        <v>391</v>
      </c>
      <c r="Q33" s="31">
        <f t="shared" si="15"/>
        <v>1369</v>
      </c>
      <c r="R33" s="31">
        <f t="shared" si="16"/>
        <v>411</v>
      </c>
      <c r="S33" s="31">
        <f t="shared" si="17"/>
        <v>1438</v>
      </c>
      <c r="T33" s="31">
        <f t="shared" si="18"/>
        <v>431</v>
      </c>
      <c r="U33" s="31">
        <f t="shared" si="19"/>
        <v>1510</v>
      </c>
      <c r="V33" s="31">
        <f t="shared" si="20"/>
        <v>452</v>
      </c>
      <c r="W33" s="31">
        <f t="shared" si="21"/>
        <v>1581</v>
      </c>
      <c r="X33" s="31">
        <f t="shared" si="22"/>
        <v>474</v>
      </c>
      <c r="Y33" s="31">
        <f t="shared" si="23"/>
        <v>1660</v>
      </c>
      <c r="Z33" s="31">
        <f t="shared" si="24"/>
        <v>493</v>
      </c>
      <c r="AA33" s="31">
        <f t="shared" si="25"/>
        <v>1725</v>
      </c>
      <c r="AB33" s="31">
        <f t="shared" si="26"/>
        <v>518</v>
      </c>
      <c r="AC33" s="58">
        <f t="shared" si="27"/>
        <v>1815</v>
      </c>
    </row>
    <row r="34" spans="1:29" s="56" customFormat="1" ht="11.1" customHeight="1" x14ac:dyDescent="0.15">
      <c r="A34" s="53">
        <v>29</v>
      </c>
      <c r="B34" s="54">
        <f t="shared" si="0"/>
        <v>236</v>
      </c>
      <c r="C34" s="54">
        <f t="shared" si="1"/>
        <v>826</v>
      </c>
      <c r="D34" s="54">
        <f t="shared" si="2"/>
        <v>267</v>
      </c>
      <c r="E34" s="54">
        <f t="shared" si="3"/>
        <v>933</v>
      </c>
      <c r="F34" s="54">
        <f t="shared" si="4"/>
        <v>287</v>
      </c>
      <c r="G34" s="54">
        <f t="shared" si="5"/>
        <v>1005</v>
      </c>
      <c r="H34" s="54">
        <f t="shared" si="6"/>
        <v>337</v>
      </c>
      <c r="I34" s="54">
        <f t="shared" si="7"/>
        <v>1179</v>
      </c>
      <c r="J34" s="54">
        <f t="shared" si="8"/>
        <v>351</v>
      </c>
      <c r="K34" s="54">
        <f t="shared" si="9"/>
        <v>1228</v>
      </c>
      <c r="L34" s="54">
        <f t="shared" si="10"/>
        <v>367</v>
      </c>
      <c r="M34" s="54">
        <f t="shared" si="11"/>
        <v>1286</v>
      </c>
      <c r="N34" s="54">
        <f t="shared" si="12"/>
        <v>380</v>
      </c>
      <c r="O34" s="54">
        <f t="shared" si="13"/>
        <v>1331</v>
      </c>
      <c r="P34" s="54">
        <f t="shared" si="14"/>
        <v>405</v>
      </c>
      <c r="Q34" s="54">
        <f t="shared" si="15"/>
        <v>1418</v>
      </c>
      <c r="R34" s="54">
        <f t="shared" si="16"/>
        <v>426</v>
      </c>
      <c r="S34" s="54">
        <f t="shared" si="17"/>
        <v>1489</v>
      </c>
      <c r="T34" s="54">
        <f t="shared" si="18"/>
        <v>447</v>
      </c>
      <c r="U34" s="54">
        <f t="shared" si="19"/>
        <v>1564</v>
      </c>
      <c r="V34" s="54">
        <f t="shared" si="20"/>
        <v>468</v>
      </c>
      <c r="W34" s="54">
        <f t="shared" si="21"/>
        <v>1638</v>
      </c>
      <c r="X34" s="54">
        <f t="shared" si="22"/>
        <v>491</v>
      </c>
      <c r="Y34" s="54">
        <f t="shared" si="23"/>
        <v>1719</v>
      </c>
      <c r="Z34" s="54">
        <f t="shared" si="24"/>
        <v>510</v>
      </c>
      <c r="AA34" s="54">
        <f t="shared" si="25"/>
        <v>1786</v>
      </c>
      <c r="AB34" s="54">
        <f t="shared" si="26"/>
        <v>537</v>
      </c>
      <c r="AC34" s="55">
        <f t="shared" si="27"/>
        <v>1879</v>
      </c>
    </row>
    <row r="35" spans="1:29" s="59" customFormat="1" ht="11.1" customHeight="1" thickBot="1" x14ac:dyDescent="0.2">
      <c r="A35" s="60">
        <v>30</v>
      </c>
      <c r="B35" s="36">
        <f t="shared" si="0"/>
        <v>244</v>
      </c>
      <c r="C35" s="36">
        <f t="shared" si="1"/>
        <v>855</v>
      </c>
      <c r="D35" s="36">
        <f t="shared" si="2"/>
        <v>276</v>
      </c>
      <c r="E35" s="36">
        <f t="shared" si="3"/>
        <v>966</v>
      </c>
      <c r="F35" s="36">
        <f t="shared" si="4"/>
        <v>297</v>
      </c>
      <c r="G35" s="36">
        <f t="shared" si="5"/>
        <v>1040</v>
      </c>
      <c r="H35" s="36">
        <f t="shared" si="6"/>
        <v>348</v>
      </c>
      <c r="I35" s="36">
        <f t="shared" si="7"/>
        <v>1220</v>
      </c>
      <c r="J35" s="36">
        <f t="shared" si="8"/>
        <v>363</v>
      </c>
      <c r="K35" s="36">
        <f t="shared" si="9"/>
        <v>1271</v>
      </c>
      <c r="L35" s="36">
        <f t="shared" si="10"/>
        <v>380</v>
      </c>
      <c r="M35" s="36">
        <f t="shared" si="11"/>
        <v>1331</v>
      </c>
      <c r="N35" s="36">
        <f t="shared" si="12"/>
        <v>393</v>
      </c>
      <c r="O35" s="36">
        <f t="shared" si="13"/>
        <v>1377</v>
      </c>
      <c r="P35" s="36">
        <f t="shared" si="14"/>
        <v>419</v>
      </c>
      <c r="Q35" s="36">
        <f t="shared" si="15"/>
        <v>1467</v>
      </c>
      <c r="R35" s="36">
        <f t="shared" si="16"/>
        <v>440</v>
      </c>
      <c r="S35" s="36">
        <f t="shared" si="17"/>
        <v>1541</v>
      </c>
      <c r="T35" s="36">
        <f t="shared" si="18"/>
        <v>462</v>
      </c>
      <c r="U35" s="36">
        <f t="shared" si="19"/>
        <v>1618</v>
      </c>
      <c r="V35" s="36">
        <f t="shared" si="20"/>
        <v>484</v>
      </c>
      <c r="W35" s="36">
        <f t="shared" si="21"/>
        <v>1694</v>
      </c>
      <c r="X35" s="36">
        <f t="shared" si="22"/>
        <v>508</v>
      </c>
      <c r="Y35" s="36">
        <f t="shared" si="23"/>
        <v>1779</v>
      </c>
      <c r="Z35" s="36">
        <f t="shared" si="24"/>
        <v>528</v>
      </c>
      <c r="AA35" s="36">
        <f t="shared" si="25"/>
        <v>1848</v>
      </c>
      <c r="AB35" s="36">
        <f t="shared" si="26"/>
        <v>556</v>
      </c>
      <c r="AC35" s="61">
        <f t="shared" si="27"/>
        <v>1944</v>
      </c>
    </row>
    <row r="36" spans="1:29" ht="3" customHeight="1" thickBot="1" x14ac:dyDescent="0.3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62"/>
      <c r="AC36" s="63"/>
    </row>
    <row r="37" spans="1:29" ht="24" customHeight="1" x14ac:dyDescent="0.3">
      <c r="A37" s="91"/>
      <c r="B37" s="94" t="s">
        <v>65</v>
      </c>
      <c r="C37" s="94"/>
      <c r="D37" s="95" t="s">
        <v>72</v>
      </c>
      <c r="E37" s="96"/>
      <c r="F37" s="83" t="s">
        <v>73</v>
      </c>
      <c r="G37" s="84"/>
      <c r="H37" s="83" t="s">
        <v>74</v>
      </c>
      <c r="I37" s="84"/>
      <c r="J37" s="83" t="s">
        <v>75</v>
      </c>
      <c r="K37" s="84"/>
      <c r="L37" s="83" t="s">
        <v>76</v>
      </c>
      <c r="M37" s="84"/>
      <c r="N37" s="83" t="s">
        <v>77</v>
      </c>
      <c r="O37" s="84"/>
      <c r="P37" s="83" t="s">
        <v>78</v>
      </c>
      <c r="Q37" s="84"/>
      <c r="R37" s="83" t="s">
        <v>79</v>
      </c>
      <c r="S37" s="84"/>
      <c r="T37" s="83" t="s">
        <v>80</v>
      </c>
      <c r="U37" s="84"/>
      <c r="V37" s="83" t="s">
        <v>81</v>
      </c>
      <c r="W37" s="84"/>
      <c r="X37" s="83" t="s">
        <v>82</v>
      </c>
      <c r="Y37" s="84"/>
      <c r="Z37" s="83" t="s">
        <v>83</v>
      </c>
      <c r="AA37" s="84"/>
      <c r="AB37" s="85" t="s">
        <v>84</v>
      </c>
      <c r="AC37" s="86"/>
    </row>
    <row r="38" spans="1:29" ht="12" customHeight="1" x14ac:dyDescent="0.3">
      <c r="A38" s="92"/>
      <c r="B38" s="79">
        <v>26400</v>
      </c>
      <c r="C38" s="79"/>
      <c r="D38" s="87">
        <v>27470</v>
      </c>
      <c r="E38" s="87"/>
      <c r="F38" s="81">
        <v>27600</v>
      </c>
      <c r="G38" s="82"/>
      <c r="H38" s="79">
        <v>28800</v>
      </c>
      <c r="I38" s="79"/>
      <c r="J38" s="79">
        <v>30300</v>
      </c>
      <c r="K38" s="79"/>
      <c r="L38" s="79">
        <v>31800</v>
      </c>
      <c r="M38" s="79"/>
      <c r="N38" s="79">
        <v>33300</v>
      </c>
      <c r="O38" s="79"/>
      <c r="P38" s="79">
        <v>34800</v>
      </c>
      <c r="Q38" s="79"/>
      <c r="R38" s="79">
        <v>36300</v>
      </c>
      <c r="S38" s="79"/>
      <c r="T38" s="79">
        <v>38200</v>
      </c>
      <c r="U38" s="79"/>
      <c r="V38" s="81">
        <v>40100</v>
      </c>
      <c r="W38" s="82"/>
      <c r="X38" s="81">
        <v>42000</v>
      </c>
      <c r="Y38" s="82"/>
      <c r="Z38" s="79">
        <v>43900</v>
      </c>
      <c r="AA38" s="81"/>
      <c r="AB38" s="79">
        <v>45800</v>
      </c>
      <c r="AC38" s="80"/>
    </row>
    <row r="39" spans="1:29" ht="12" customHeight="1" x14ac:dyDescent="0.3">
      <c r="A39" s="93"/>
      <c r="B39" s="33" t="s">
        <v>67</v>
      </c>
      <c r="C39" s="33" t="s">
        <v>68</v>
      </c>
      <c r="D39" s="33" t="s">
        <v>67</v>
      </c>
      <c r="E39" s="33" t="s">
        <v>68</v>
      </c>
      <c r="F39" s="33" t="s">
        <v>67</v>
      </c>
      <c r="G39" s="33" t="s">
        <v>68</v>
      </c>
      <c r="H39" s="33" t="s">
        <v>67</v>
      </c>
      <c r="I39" s="33" t="s">
        <v>68</v>
      </c>
      <c r="J39" s="33" t="s">
        <v>67</v>
      </c>
      <c r="K39" s="33" t="s">
        <v>68</v>
      </c>
      <c r="L39" s="33" t="s">
        <v>67</v>
      </c>
      <c r="M39" s="33" t="s">
        <v>68</v>
      </c>
      <c r="N39" s="33" t="s">
        <v>67</v>
      </c>
      <c r="O39" s="33" t="s">
        <v>68</v>
      </c>
      <c r="P39" s="33" t="s">
        <v>67</v>
      </c>
      <c r="Q39" s="33" t="s">
        <v>68</v>
      </c>
      <c r="R39" s="33" t="s">
        <v>67</v>
      </c>
      <c r="S39" s="33" t="s">
        <v>68</v>
      </c>
      <c r="T39" s="33" t="s">
        <v>67</v>
      </c>
      <c r="U39" s="33" t="s">
        <v>68</v>
      </c>
      <c r="V39" s="33" t="s">
        <v>67</v>
      </c>
      <c r="W39" s="33" t="s">
        <v>68</v>
      </c>
      <c r="X39" s="33" t="s">
        <v>67</v>
      </c>
      <c r="Y39" s="33" t="s">
        <v>68</v>
      </c>
      <c r="Z39" s="33" t="s">
        <v>67</v>
      </c>
      <c r="AA39" s="34" t="s">
        <v>68</v>
      </c>
      <c r="AB39" s="29" t="s">
        <v>57</v>
      </c>
      <c r="AC39" s="64" t="s">
        <v>58</v>
      </c>
    </row>
    <row r="40" spans="1:29" s="56" customFormat="1" ht="11.1" customHeight="1" x14ac:dyDescent="0.15">
      <c r="A40" s="65">
        <v>1</v>
      </c>
      <c r="B40" s="54">
        <f t="shared" ref="B40:B69" si="28">ROUND($B$38*$A40/30*$AE$4*20/100,0)</f>
        <v>19</v>
      </c>
      <c r="C40" s="54">
        <f t="shared" ref="C40:C69" si="29">ROUND($B$38*$A40/30*$AE$4*70/100,0)</f>
        <v>68</v>
      </c>
      <c r="D40" s="54">
        <f t="shared" ref="D40:D69" si="30">ROUND($D$38*$A40/30*$AE$4*20/100,0)</f>
        <v>20</v>
      </c>
      <c r="E40" s="54">
        <f>ROUND($D$38*$A40/30*$AE$4*70/100,0)</f>
        <v>71</v>
      </c>
      <c r="F40" s="54">
        <f t="shared" ref="F40:F69" si="31">ROUND($F$38*$A40/30*$AE$4*20/100,0)</f>
        <v>20</v>
      </c>
      <c r="G40" s="54">
        <f t="shared" ref="G40:G69" si="32">ROUND($F$38*$A40/30*$AE$4*70/100,0)</f>
        <v>71</v>
      </c>
      <c r="H40" s="54">
        <f t="shared" ref="H40:H69" si="33">ROUND($H$38*$A40/30*$AE$4*20/100,0)</f>
        <v>21</v>
      </c>
      <c r="I40" s="54">
        <f t="shared" ref="I40:I69" si="34">ROUND($H$38*$A40/30*$AE$4*70/100,0)</f>
        <v>74</v>
      </c>
      <c r="J40" s="54">
        <f t="shared" ref="J40:J69" si="35">ROUND($J$38*$A40/30*$AE$4*20/100,0)</f>
        <v>22</v>
      </c>
      <c r="K40" s="54">
        <f t="shared" ref="K40:K69" si="36">ROUND($J$38*$A40/30*$AE$4*70/100,0)</f>
        <v>78</v>
      </c>
      <c r="L40" s="54">
        <f t="shared" ref="L40:L69" si="37">ROUND($L$38*$A40/30*$AE$4*20/100,0)</f>
        <v>23</v>
      </c>
      <c r="M40" s="54">
        <f t="shared" ref="M40:M69" si="38">ROUND($L$38*$A40/30*$AE$4*70/100,0)</f>
        <v>82</v>
      </c>
      <c r="N40" s="54">
        <f t="shared" ref="N40:N69" si="39">ROUND($N$38*$A40/30*$AE$4*20/100,0)</f>
        <v>24</v>
      </c>
      <c r="O40" s="54">
        <f t="shared" ref="O40:O69" si="40">ROUND($N$38*$A40/30*$AE$4*70/100,0)</f>
        <v>85</v>
      </c>
      <c r="P40" s="54">
        <f t="shared" ref="P40:P69" si="41">ROUND($P$38*$A40/30*$AE$4*20/100,0)</f>
        <v>26</v>
      </c>
      <c r="Q40" s="54">
        <f t="shared" ref="Q40:Q69" si="42">ROUND($P$38*$A40/30*$AE$4*70/100,0)</f>
        <v>89</v>
      </c>
      <c r="R40" s="54">
        <f t="shared" ref="R40:R69" si="43">ROUND($R$38*$A40/30*$AE$4*20/100,0)</f>
        <v>27</v>
      </c>
      <c r="S40" s="54">
        <f t="shared" ref="S40:S69" si="44">ROUND($R$38*$A40/30*$AE$4*70/100,0)</f>
        <v>93</v>
      </c>
      <c r="T40" s="54">
        <f t="shared" ref="T40:T69" si="45">ROUND($T$38*$A40/30*$AE$4*20/100,0)</f>
        <v>28</v>
      </c>
      <c r="U40" s="54">
        <f t="shared" ref="U40:U69" si="46">ROUND($T$38*$A40/30*$AE$4*70/100,0)</f>
        <v>98</v>
      </c>
      <c r="V40" s="54">
        <f t="shared" ref="V40:V69" si="47">ROUND($V$38*$A40/30*$AE$4*20/100,0)</f>
        <v>29</v>
      </c>
      <c r="W40" s="54">
        <f t="shared" ref="W40:W69" si="48">ROUND($V$38*$A40/30*$AE$4*70/100,0)</f>
        <v>103</v>
      </c>
      <c r="X40" s="54">
        <f t="shared" ref="X40:X69" si="49">ROUND($X$38*$A40/30*$AE$4*20/100,0)</f>
        <v>31</v>
      </c>
      <c r="Y40" s="54">
        <f t="shared" ref="Y40:Y69" si="50">ROUND($X$38*$A40/30*$AE$4*70/100,0)</f>
        <v>108</v>
      </c>
      <c r="Z40" s="66">
        <f>ROUND($Z$38*$A40/30*$AE$4*20/100,0)</f>
        <v>32</v>
      </c>
      <c r="AA40" s="67">
        <f>ROUND($Z$38*$A40/30*$AE$4*70/100,0)</f>
        <v>113</v>
      </c>
      <c r="AB40" s="66">
        <f>ROUND($AB$38*$A40/30*$AE$4*20/100,0)</f>
        <v>34</v>
      </c>
      <c r="AC40" s="68">
        <f>ROUND($AB$38*$A40/30*$AE$4*70/100,0)</f>
        <v>118</v>
      </c>
    </row>
    <row r="41" spans="1:29" s="59" customFormat="1" ht="11.1" customHeight="1" x14ac:dyDescent="0.15">
      <c r="A41" s="69">
        <v>2</v>
      </c>
      <c r="B41" s="31">
        <f t="shared" si="28"/>
        <v>39</v>
      </c>
      <c r="C41" s="31">
        <f t="shared" si="29"/>
        <v>136</v>
      </c>
      <c r="D41" s="31">
        <f t="shared" si="30"/>
        <v>40</v>
      </c>
      <c r="E41" s="31">
        <f t="shared" ref="E41:E69" si="51">ROUND($D$38*$A41/30*$AE$4*70/100,0)</f>
        <v>141</v>
      </c>
      <c r="F41" s="31">
        <f t="shared" si="31"/>
        <v>40</v>
      </c>
      <c r="G41" s="31">
        <f t="shared" si="32"/>
        <v>142</v>
      </c>
      <c r="H41" s="31">
        <f t="shared" si="33"/>
        <v>42</v>
      </c>
      <c r="I41" s="31">
        <f t="shared" si="34"/>
        <v>148</v>
      </c>
      <c r="J41" s="31">
        <f t="shared" si="35"/>
        <v>44</v>
      </c>
      <c r="K41" s="31">
        <f t="shared" si="36"/>
        <v>156</v>
      </c>
      <c r="L41" s="31">
        <f t="shared" si="37"/>
        <v>47</v>
      </c>
      <c r="M41" s="31">
        <f t="shared" si="38"/>
        <v>163</v>
      </c>
      <c r="N41" s="31">
        <f t="shared" si="39"/>
        <v>49</v>
      </c>
      <c r="O41" s="31">
        <f t="shared" si="40"/>
        <v>171</v>
      </c>
      <c r="P41" s="31">
        <f t="shared" si="41"/>
        <v>51</v>
      </c>
      <c r="Q41" s="31">
        <f t="shared" si="42"/>
        <v>179</v>
      </c>
      <c r="R41" s="31">
        <f t="shared" si="43"/>
        <v>53</v>
      </c>
      <c r="S41" s="31">
        <f t="shared" si="44"/>
        <v>186</v>
      </c>
      <c r="T41" s="31">
        <f t="shared" si="45"/>
        <v>56</v>
      </c>
      <c r="U41" s="31">
        <f t="shared" si="46"/>
        <v>196</v>
      </c>
      <c r="V41" s="31">
        <f t="shared" si="47"/>
        <v>59</v>
      </c>
      <c r="W41" s="31">
        <f t="shared" si="48"/>
        <v>206</v>
      </c>
      <c r="X41" s="31">
        <f t="shared" si="49"/>
        <v>62</v>
      </c>
      <c r="Y41" s="31">
        <f t="shared" si="50"/>
        <v>216</v>
      </c>
      <c r="Z41" s="35">
        <f t="shared" ref="Z41:Z69" si="52">ROUND($Z$38*$A41/30*$AE$4*20/100,0)</f>
        <v>64</v>
      </c>
      <c r="AA41" s="32">
        <f t="shared" ref="AA41:AA69" si="53">ROUND($Z$38*$A41/30*$AE$4*70/100,0)</f>
        <v>225</v>
      </c>
      <c r="AB41" s="35">
        <f t="shared" ref="AB41:AB69" si="54">ROUND($AB$38*$A41/30*$AE$4*20/100,0)</f>
        <v>67</v>
      </c>
      <c r="AC41" s="70">
        <f t="shared" ref="AC41:AC69" si="55">ROUND($AB$38*$A41/30*$AE$4*70/100,0)</f>
        <v>235</v>
      </c>
    </row>
    <row r="42" spans="1:29" s="56" customFormat="1" ht="11.1" customHeight="1" x14ac:dyDescent="0.15">
      <c r="A42" s="65">
        <v>3</v>
      </c>
      <c r="B42" s="54">
        <f t="shared" si="28"/>
        <v>58</v>
      </c>
      <c r="C42" s="54">
        <f t="shared" si="29"/>
        <v>203</v>
      </c>
      <c r="D42" s="54">
        <f t="shared" si="30"/>
        <v>60</v>
      </c>
      <c r="E42" s="54">
        <f t="shared" si="51"/>
        <v>212</v>
      </c>
      <c r="F42" s="54">
        <f t="shared" si="31"/>
        <v>61</v>
      </c>
      <c r="G42" s="54">
        <f t="shared" si="32"/>
        <v>213</v>
      </c>
      <c r="H42" s="54">
        <f t="shared" si="33"/>
        <v>63</v>
      </c>
      <c r="I42" s="54">
        <f t="shared" si="34"/>
        <v>222</v>
      </c>
      <c r="J42" s="54">
        <f t="shared" si="35"/>
        <v>67</v>
      </c>
      <c r="K42" s="54">
        <f t="shared" si="36"/>
        <v>233</v>
      </c>
      <c r="L42" s="54">
        <f t="shared" si="37"/>
        <v>70</v>
      </c>
      <c r="M42" s="54">
        <f t="shared" si="38"/>
        <v>245</v>
      </c>
      <c r="N42" s="54">
        <f t="shared" si="39"/>
        <v>73</v>
      </c>
      <c r="O42" s="54">
        <f t="shared" si="40"/>
        <v>256</v>
      </c>
      <c r="P42" s="54">
        <f t="shared" si="41"/>
        <v>77</v>
      </c>
      <c r="Q42" s="54">
        <f t="shared" si="42"/>
        <v>268</v>
      </c>
      <c r="R42" s="54">
        <f t="shared" si="43"/>
        <v>80</v>
      </c>
      <c r="S42" s="54">
        <f t="shared" si="44"/>
        <v>280</v>
      </c>
      <c r="T42" s="54">
        <f t="shared" si="45"/>
        <v>84</v>
      </c>
      <c r="U42" s="54">
        <f t="shared" si="46"/>
        <v>294</v>
      </c>
      <c r="V42" s="54">
        <f t="shared" si="47"/>
        <v>88</v>
      </c>
      <c r="W42" s="54">
        <f t="shared" si="48"/>
        <v>309</v>
      </c>
      <c r="X42" s="54">
        <f t="shared" si="49"/>
        <v>92</v>
      </c>
      <c r="Y42" s="54">
        <f t="shared" si="50"/>
        <v>323</v>
      </c>
      <c r="Z42" s="66">
        <f t="shared" si="52"/>
        <v>97</v>
      </c>
      <c r="AA42" s="67">
        <f t="shared" si="53"/>
        <v>338</v>
      </c>
      <c r="AB42" s="66">
        <f t="shared" si="54"/>
        <v>101</v>
      </c>
      <c r="AC42" s="68">
        <f t="shared" si="55"/>
        <v>353</v>
      </c>
    </row>
    <row r="43" spans="1:29" s="59" customFormat="1" ht="11.1" customHeight="1" x14ac:dyDescent="0.15">
      <c r="A43" s="69">
        <v>4</v>
      </c>
      <c r="B43" s="31">
        <f t="shared" si="28"/>
        <v>77</v>
      </c>
      <c r="C43" s="31">
        <f t="shared" si="29"/>
        <v>271</v>
      </c>
      <c r="D43" s="31">
        <f t="shared" si="30"/>
        <v>81</v>
      </c>
      <c r="E43" s="31">
        <f t="shared" si="51"/>
        <v>282</v>
      </c>
      <c r="F43" s="31">
        <f t="shared" si="31"/>
        <v>81</v>
      </c>
      <c r="G43" s="31">
        <f t="shared" si="32"/>
        <v>283</v>
      </c>
      <c r="H43" s="31">
        <f t="shared" si="33"/>
        <v>84</v>
      </c>
      <c r="I43" s="31">
        <f t="shared" si="34"/>
        <v>296</v>
      </c>
      <c r="J43" s="31">
        <f t="shared" si="35"/>
        <v>89</v>
      </c>
      <c r="K43" s="31">
        <f t="shared" si="36"/>
        <v>311</v>
      </c>
      <c r="L43" s="31">
        <f t="shared" si="37"/>
        <v>93</v>
      </c>
      <c r="M43" s="31">
        <f t="shared" si="38"/>
        <v>326</v>
      </c>
      <c r="N43" s="31">
        <f t="shared" si="39"/>
        <v>98</v>
      </c>
      <c r="O43" s="31">
        <f t="shared" si="40"/>
        <v>342</v>
      </c>
      <c r="P43" s="31">
        <f t="shared" si="41"/>
        <v>102</v>
      </c>
      <c r="Q43" s="31">
        <f t="shared" si="42"/>
        <v>357</v>
      </c>
      <c r="R43" s="31">
        <f t="shared" si="43"/>
        <v>106</v>
      </c>
      <c r="S43" s="31">
        <f t="shared" si="44"/>
        <v>373</v>
      </c>
      <c r="T43" s="31">
        <f t="shared" si="45"/>
        <v>112</v>
      </c>
      <c r="U43" s="31">
        <f t="shared" si="46"/>
        <v>392</v>
      </c>
      <c r="V43" s="31">
        <f t="shared" si="47"/>
        <v>118</v>
      </c>
      <c r="W43" s="31">
        <f t="shared" si="48"/>
        <v>412</v>
      </c>
      <c r="X43" s="31">
        <f t="shared" si="49"/>
        <v>123</v>
      </c>
      <c r="Y43" s="31">
        <f t="shared" si="50"/>
        <v>431</v>
      </c>
      <c r="Z43" s="35">
        <f t="shared" si="52"/>
        <v>129</v>
      </c>
      <c r="AA43" s="32">
        <f t="shared" si="53"/>
        <v>451</v>
      </c>
      <c r="AB43" s="35">
        <f t="shared" si="54"/>
        <v>134</v>
      </c>
      <c r="AC43" s="70">
        <f t="shared" si="55"/>
        <v>470</v>
      </c>
    </row>
    <row r="44" spans="1:29" s="56" customFormat="1" ht="11.1" customHeight="1" x14ac:dyDescent="0.15">
      <c r="A44" s="65">
        <v>5</v>
      </c>
      <c r="B44" s="54">
        <f t="shared" si="28"/>
        <v>97</v>
      </c>
      <c r="C44" s="54">
        <f t="shared" si="29"/>
        <v>339</v>
      </c>
      <c r="D44" s="54">
        <f t="shared" si="30"/>
        <v>101</v>
      </c>
      <c r="E44" s="54">
        <f t="shared" si="51"/>
        <v>353</v>
      </c>
      <c r="F44" s="54">
        <f t="shared" si="31"/>
        <v>101</v>
      </c>
      <c r="G44" s="54">
        <f t="shared" si="32"/>
        <v>354</v>
      </c>
      <c r="H44" s="54">
        <f t="shared" si="33"/>
        <v>106</v>
      </c>
      <c r="I44" s="54">
        <f t="shared" si="34"/>
        <v>370</v>
      </c>
      <c r="J44" s="54">
        <f t="shared" si="35"/>
        <v>111</v>
      </c>
      <c r="K44" s="54">
        <f t="shared" si="36"/>
        <v>389</v>
      </c>
      <c r="L44" s="54">
        <f t="shared" si="37"/>
        <v>117</v>
      </c>
      <c r="M44" s="54">
        <f t="shared" si="38"/>
        <v>408</v>
      </c>
      <c r="N44" s="54">
        <f t="shared" si="39"/>
        <v>122</v>
      </c>
      <c r="O44" s="54">
        <f t="shared" si="40"/>
        <v>427</v>
      </c>
      <c r="P44" s="54">
        <f t="shared" si="41"/>
        <v>128</v>
      </c>
      <c r="Q44" s="54">
        <f t="shared" si="42"/>
        <v>447</v>
      </c>
      <c r="R44" s="54">
        <f t="shared" si="43"/>
        <v>133</v>
      </c>
      <c r="S44" s="54">
        <f t="shared" si="44"/>
        <v>466</v>
      </c>
      <c r="T44" s="54">
        <f t="shared" si="45"/>
        <v>140</v>
      </c>
      <c r="U44" s="54">
        <f t="shared" si="46"/>
        <v>490</v>
      </c>
      <c r="V44" s="54">
        <f t="shared" si="47"/>
        <v>147</v>
      </c>
      <c r="W44" s="54">
        <f t="shared" si="48"/>
        <v>515</v>
      </c>
      <c r="X44" s="54">
        <f t="shared" si="49"/>
        <v>154</v>
      </c>
      <c r="Y44" s="54">
        <f t="shared" si="50"/>
        <v>539</v>
      </c>
      <c r="Z44" s="66">
        <f t="shared" si="52"/>
        <v>161</v>
      </c>
      <c r="AA44" s="67">
        <f t="shared" si="53"/>
        <v>563</v>
      </c>
      <c r="AB44" s="66">
        <f t="shared" si="54"/>
        <v>168</v>
      </c>
      <c r="AC44" s="68">
        <f t="shared" si="55"/>
        <v>588</v>
      </c>
    </row>
    <row r="45" spans="1:29" s="59" customFormat="1" ht="11.1" customHeight="1" x14ac:dyDescent="0.15">
      <c r="A45" s="69">
        <v>6</v>
      </c>
      <c r="B45" s="31">
        <f t="shared" si="28"/>
        <v>116</v>
      </c>
      <c r="C45" s="31">
        <f t="shared" si="29"/>
        <v>407</v>
      </c>
      <c r="D45" s="31">
        <f t="shared" si="30"/>
        <v>121</v>
      </c>
      <c r="E45" s="31">
        <f t="shared" si="51"/>
        <v>423</v>
      </c>
      <c r="F45" s="31">
        <f t="shared" si="31"/>
        <v>121</v>
      </c>
      <c r="G45" s="31">
        <f t="shared" si="32"/>
        <v>425</v>
      </c>
      <c r="H45" s="31">
        <f t="shared" si="33"/>
        <v>127</v>
      </c>
      <c r="I45" s="31">
        <f t="shared" si="34"/>
        <v>444</v>
      </c>
      <c r="J45" s="31">
        <f t="shared" si="35"/>
        <v>133</v>
      </c>
      <c r="K45" s="31">
        <f t="shared" si="36"/>
        <v>467</v>
      </c>
      <c r="L45" s="31">
        <f t="shared" si="37"/>
        <v>140</v>
      </c>
      <c r="M45" s="31">
        <f t="shared" si="38"/>
        <v>490</v>
      </c>
      <c r="N45" s="31">
        <f t="shared" si="39"/>
        <v>147</v>
      </c>
      <c r="O45" s="31">
        <f t="shared" si="40"/>
        <v>513</v>
      </c>
      <c r="P45" s="31">
        <f t="shared" si="41"/>
        <v>153</v>
      </c>
      <c r="Q45" s="31">
        <f t="shared" si="42"/>
        <v>536</v>
      </c>
      <c r="R45" s="31">
        <f t="shared" si="43"/>
        <v>160</v>
      </c>
      <c r="S45" s="31">
        <f t="shared" si="44"/>
        <v>559</v>
      </c>
      <c r="T45" s="31">
        <f t="shared" si="45"/>
        <v>168</v>
      </c>
      <c r="U45" s="31">
        <f t="shared" si="46"/>
        <v>588</v>
      </c>
      <c r="V45" s="31">
        <f t="shared" si="47"/>
        <v>176</v>
      </c>
      <c r="W45" s="31">
        <f t="shared" si="48"/>
        <v>618</v>
      </c>
      <c r="X45" s="31">
        <f t="shared" si="49"/>
        <v>185</v>
      </c>
      <c r="Y45" s="31">
        <f>ROUND($X$38*$A45/30*$AE$4*70/100,0)</f>
        <v>647</v>
      </c>
      <c r="Z45" s="35">
        <f t="shared" si="52"/>
        <v>193</v>
      </c>
      <c r="AA45" s="32">
        <f t="shared" si="53"/>
        <v>676</v>
      </c>
      <c r="AB45" s="35">
        <f t="shared" si="54"/>
        <v>202</v>
      </c>
      <c r="AC45" s="70">
        <f t="shared" si="55"/>
        <v>705</v>
      </c>
    </row>
    <row r="46" spans="1:29" s="56" customFormat="1" ht="11.1" customHeight="1" x14ac:dyDescent="0.15">
      <c r="A46" s="65">
        <v>7</v>
      </c>
      <c r="B46" s="54">
        <f t="shared" si="28"/>
        <v>136</v>
      </c>
      <c r="C46" s="54">
        <f t="shared" si="29"/>
        <v>474</v>
      </c>
      <c r="D46" s="54">
        <f t="shared" si="30"/>
        <v>141</v>
      </c>
      <c r="E46" s="54">
        <f t="shared" si="51"/>
        <v>494</v>
      </c>
      <c r="F46" s="54">
        <f t="shared" si="31"/>
        <v>142</v>
      </c>
      <c r="G46" s="54">
        <f t="shared" si="32"/>
        <v>496</v>
      </c>
      <c r="H46" s="54">
        <f t="shared" si="33"/>
        <v>148</v>
      </c>
      <c r="I46" s="54">
        <f t="shared" si="34"/>
        <v>517</v>
      </c>
      <c r="J46" s="54">
        <f t="shared" si="35"/>
        <v>156</v>
      </c>
      <c r="K46" s="54">
        <f t="shared" si="36"/>
        <v>544</v>
      </c>
      <c r="L46" s="54">
        <f t="shared" si="37"/>
        <v>163</v>
      </c>
      <c r="M46" s="54">
        <f t="shared" si="38"/>
        <v>571</v>
      </c>
      <c r="N46" s="54">
        <f t="shared" si="39"/>
        <v>171</v>
      </c>
      <c r="O46" s="54">
        <f t="shared" si="40"/>
        <v>598</v>
      </c>
      <c r="P46" s="54">
        <f t="shared" si="41"/>
        <v>179</v>
      </c>
      <c r="Q46" s="54">
        <f t="shared" si="42"/>
        <v>625</v>
      </c>
      <c r="R46" s="54">
        <f t="shared" si="43"/>
        <v>186</v>
      </c>
      <c r="S46" s="54">
        <f t="shared" si="44"/>
        <v>652</v>
      </c>
      <c r="T46" s="54">
        <f t="shared" si="45"/>
        <v>196</v>
      </c>
      <c r="U46" s="54">
        <f t="shared" si="46"/>
        <v>686</v>
      </c>
      <c r="V46" s="54">
        <f t="shared" si="47"/>
        <v>206</v>
      </c>
      <c r="W46" s="54">
        <f t="shared" si="48"/>
        <v>720</v>
      </c>
      <c r="X46" s="54">
        <f t="shared" si="49"/>
        <v>216</v>
      </c>
      <c r="Y46" s="54">
        <f t="shared" si="50"/>
        <v>755</v>
      </c>
      <c r="Z46" s="66">
        <f t="shared" si="52"/>
        <v>225</v>
      </c>
      <c r="AA46" s="67">
        <f t="shared" si="53"/>
        <v>789</v>
      </c>
      <c r="AB46" s="66">
        <f t="shared" si="54"/>
        <v>235</v>
      </c>
      <c r="AC46" s="68">
        <f t="shared" si="55"/>
        <v>823</v>
      </c>
    </row>
    <row r="47" spans="1:29" s="59" customFormat="1" ht="11.1" customHeight="1" x14ac:dyDescent="0.15">
      <c r="A47" s="69">
        <v>8</v>
      </c>
      <c r="B47" s="31">
        <f t="shared" si="28"/>
        <v>155</v>
      </c>
      <c r="C47" s="31">
        <f t="shared" si="29"/>
        <v>542</v>
      </c>
      <c r="D47" s="31">
        <f t="shared" si="30"/>
        <v>161</v>
      </c>
      <c r="E47" s="31">
        <f t="shared" si="51"/>
        <v>564</v>
      </c>
      <c r="F47" s="31">
        <f t="shared" si="31"/>
        <v>162</v>
      </c>
      <c r="G47" s="31">
        <f t="shared" si="32"/>
        <v>567</v>
      </c>
      <c r="H47" s="31">
        <f t="shared" si="33"/>
        <v>169</v>
      </c>
      <c r="I47" s="31">
        <f t="shared" si="34"/>
        <v>591</v>
      </c>
      <c r="J47" s="31">
        <f t="shared" si="35"/>
        <v>178</v>
      </c>
      <c r="K47" s="31">
        <f t="shared" si="36"/>
        <v>622</v>
      </c>
      <c r="L47" s="31">
        <f t="shared" si="37"/>
        <v>187</v>
      </c>
      <c r="M47" s="31">
        <f t="shared" si="38"/>
        <v>653</v>
      </c>
      <c r="N47" s="31">
        <f t="shared" si="39"/>
        <v>195</v>
      </c>
      <c r="O47" s="31">
        <f t="shared" si="40"/>
        <v>684</v>
      </c>
      <c r="P47" s="31">
        <f t="shared" si="41"/>
        <v>204</v>
      </c>
      <c r="Q47" s="31">
        <f t="shared" si="42"/>
        <v>715</v>
      </c>
      <c r="R47" s="31">
        <f t="shared" si="43"/>
        <v>213</v>
      </c>
      <c r="S47" s="31">
        <f t="shared" si="44"/>
        <v>745</v>
      </c>
      <c r="T47" s="31">
        <f t="shared" si="45"/>
        <v>224</v>
      </c>
      <c r="U47" s="31">
        <f t="shared" si="46"/>
        <v>784</v>
      </c>
      <c r="V47" s="31">
        <f t="shared" si="47"/>
        <v>235</v>
      </c>
      <c r="W47" s="31">
        <f t="shared" si="48"/>
        <v>823</v>
      </c>
      <c r="X47" s="31">
        <f t="shared" si="49"/>
        <v>246</v>
      </c>
      <c r="Y47" s="31">
        <f t="shared" si="50"/>
        <v>862</v>
      </c>
      <c r="Z47" s="35">
        <f t="shared" si="52"/>
        <v>258</v>
      </c>
      <c r="AA47" s="32">
        <f t="shared" si="53"/>
        <v>901</v>
      </c>
      <c r="AB47" s="35">
        <f t="shared" si="54"/>
        <v>269</v>
      </c>
      <c r="AC47" s="70">
        <f t="shared" si="55"/>
        <v>940</v>
      </c>
    </row>
    <row r="48" spans="1:29" s="56" customFormat="1" ht="11.1" customHeight="1" x14ac:dyDescent="0.15">
      <c r="A48" s="65">
        <v>9</v>
      </c>
      <c r="B48" s="54">
        <f t="shared" si="28"/>
        <v>174</v>
      </c>
      <c r="C48" s="54">
        <f t="shared" si="29"/>
        <v>610</v>
      </c>
      <c r="D48" s="54">
        <f t="shared" si="30"/>
        <v>181</v>
      </c>
      <c r="E48" s="54">
        <f t="shared" si="51"/>
        <v>635</v>
      </c>
      <c r="F48" s="54">
        <f t="shared" si="31"/>
        <v>182</v>
      </c>
      <c r="G48" s="54">
        <f t="shared" si="32"/>
        <v>638</v>
      </c>
      <c r="H48" s="54">
        <f t="shared" si="33"/>
        <v>190</v>
      </c>
      <c r="I48" s="54">
        <f t="shared" si="34"/>
        <v>665</v>
      </c>
      <c r="J48" s="54">
        <f t="shared" si="35"/>
        <v>200</v>
      </c>
      <c r="K48" s="54">
        <f t="shared" si="36"/>
        <v>700</v>
      </c>
      <c r="L48" s="54">
        <f t="shared" si="37"/>
        <v>210</v>
      </c>
      <c r="M48" s="54">
        <f t="shared" si="38"/>
        <v>735</v>
      </c>
      <c r="N48" s="54">
        <f t="shared" si="39"/>
        <v>220</v>
      </c>
      <c r="O48" s="54">
        <f t="shared" si="40"/>
        <v>769</v>
      </c>
      <c r="P48" s="54">
        <f t="shared" si="41"/>
        <v>230</v>
      </c>
      <c r="Q48" s="54">
        <f t="shared" si="42"/>
        <v>804</v>
      </c>
      <c r="R48" s="54">
        <f t="shared" si="43"/>
        <v>240</v>
      </c>
      <c r="S48" s="54">
        <f t="shared" si="44"/>
        <v>839</v>
      </c>
      <c r="T48" s="54">
        <f t="shared" si="45"/>
        <v>252</v>
      </c>
      <c r="U48" s="54">
        <f t="shared" si="46"/>
        <v>882</v>
      </c>
      <c r="V48" s="54">
        <f t="shared" si="47"/>
        <v>265</v>
      </c>
      <c r="W48" s="54">
        <f t="shared" si="48"/>
        <v>926</v>
      </c>
      <c r="X48" s="54">
        <f t="shared" si="49"/>
        <v>277</v>
      </c>
      <c r="Y48" s="54">
        <f t="shared" si="50"/>
        <v>970</v>
      </c>
      <c r="Z48" s="66">
        <f t="shared" si="52"/>
        <v>290</v>
      </c>
      <c r="AA48" s="67">
        <f t="shared" si="53"/>
        <v>1014</v>
      </c>
      <c r="AB48" s="66">
        <f t="shared" si="54"/>
        <v>302</v>
      </c>
      <c r="AC48" s="68">
        <f t="shared" si="55"/>
        <v>1058</v>
      </c>
    </row>
    <row r="49" spans="1:29" s="59" customFormat="1" ht="11.1" customHeight="1" x14ac:dyDescent="0.15">
      <c r="A49" s="69">
        <v>10</v>
      </c>
      <c r="B49" s="31">
        <f t="shared" si="28"/>
        <v>194</v>
      </c>
      <c r="C49" s="31">
        <f t="shared" si="29"/>
        <v>678</v>
      </c>
      <c r="D49" s="31">
        <f t="shared" si="30"/>
        <v>201</v>
      </c>
      <c r="E49" s="31">
        <f t="shared" si="51"/>
        <v>705</v>
      </c>
      <c r="F49" s="31">
        <f t="shared" si="31"/>
        <v>202</v>
      </c>
      <c r="G49" s="31">
        <f t="shared" si="32"/>
        <v>708</v>
      </c>
      <c r="H49" s="31">
        <f t="shared" si="33"/>
        <v>211</v>
      </c>
      <c r="I49" s="31">
        <f t="shared" si="34"/>
        <v>739</v>
      </c>
      <c r="J49" s="31">
        <f t="shared" si="35"/>
        <v>222</v>
      </c>
      <c r="K49" s="31">
        <f t="shared" si="36"/>
        <v>778</v>
      </c>
      <c r="L49" s="31">
        <f t="shared" si="37"/>
        <v>233</v>
      </c>
      <c r="M49" s="31">
        <f t="shared" si="38"/>
        <v>816</v>
      </c>
      <c r="N49" s="31">
        <f t="shared" si="39"/>
        <v>244</v>
      </c>
      <c r="O49" s="31">
        <f t="shared" si="40"/>
        <v>855</v>
      </c>
      <c r="P49" s="31">
        <f t="shared" si="41"/>
        <v>255</v>
      </c>
      <c r="Q49" s="31">
        <f t="shared" si="42"/>
        <v>893</v>
      </c>
      <c r="R49" s="31">
        <f t="shared" si="43"/>
        <v>266</v>
      </c>
      <c r="S49" s="31">
        <f t="shared" si="44"/>
        <v>932</v>
      </c>
      <c r="T49" s="31">
        <f t="shared" si="45"/>
        <v>280</v>
      </c>
      <c r="U49" s="31">
        <f t="shared" si="46"/>
        <v>980</v>
      </c>
      <c r="V49" s="31">
        <f t="shared" si="47"/>
        <v>294</v>
      </c>
      <c r="W49" s="31">
        <f t="shared" si="48"/>
        <v>1029</v>
      </c>
      <c r="X49" s="31">
        <f t="shared" si="49"/>
        <v>308</v>
      </c>
      <c r="Y49" s="31">
        <f t="shared" si="50"/>
        <v>1078</v>
      </c>
      <c r="Z49" s="35">
        <f t="shared" si="52"/>
        <v>322</v>
      </c>
      <c r="AA49" s="32">
        <f t="shared" si="53"/>
        <v>1127</v>
      </c>
      <c r="AB49" s="35">
        <f t="shared" si="54"/>
        <v>336</v>
      </c>
      <c r="AC49" s="70">
        <f t="shared" si="55"/>
        <v>1176</v>
      </c>
    </row>
    <row r="50" spans="1:29" s="56" customFormat="1" ht="11.1" customHeight="1" x14ac:dyDescent="0.15">
      <c r="A50" s="65">
        <v>11</v>
      </c>
      <c r="B50" s="54">
        <f t="shared" si="28"/>
        <v>213</v>
      </c>
      <c r="C50" s="54">
        <f t="shared" si="29"/>
        <v>745</v>
      </c>
      <c r="D50" s="54">
        <f t="shared" si="30"/>
        <v>222</v>
      </c>
      <c r="E50" s="54">
        <f t="shared" si="51"/>
        <v>776</v>
      </c>
      <c r="F50" s="54">
        <f t="shared" si="31"/>
        <v>223</v>
      </c>
      <c r="G50" s="54">
        <f t="shared" si="32"/>
        <v>779</v>
      </c>
      <c r="H50" s="54">
        <f t="shared" si="33"/>
        <v>232</v>
      </c>
      <c r="I50" s="54">
        <f t="shared" si="34"/>
        <v>813</v>
      </c>
      <c r="J50" s="54">
        <f t="shared" si="35"/>
        <v>244</v>
      </c>
      <c r="K50" s="54">
        <f t="shared" si="36"/>
        <v>855</v>
      </c>
      <c r="L50" s="54">
        <f t="shared" si="37"/>
        <v>257</v>
      </c>
      <c r="M50" s="54">
        <f t="shared" si="38"/>
        <v>898</v>
      </c>
      <c r="N50" s="54">
        <f t="shared" si="39"/>
        <v>269</v>
      </c>
      <c r="O50" s="54">
        <f t="shared" si="40"/>
        <v>940</v>
      </c>
      <c r="P50" s="54">
        <f t="shared" si="41"/>
        <v>281</v>
      </c>
      <c r="Q50" s="54">
        <f t="shared" si="42"/>
        <v>983</v>
      </c>
      <c r="R50" s="54">
        <f t="shared" si="43"/>
        <v>293</v>
      </c>
      <c r="S50" s="54">
        <f t="shared" si="44"/>
        <v>1025</v>
      </c>
      <c r="T50" s="54">
        <f t="shared" si="45"/>
        <v>308</v>
      </c>
      <c r="U50" s="54">
        <f t="shared" si="46"/>
        <v>1079</v>
      </c>
      <c r="V50" s="54">
        <f t="shared" si="47"/>
        <v>323</v>
      </c>
      <c r="W50" s="54">
        <f t="shared" si="48"/>
        <v>1132</v>
      </c>
      <c r="X50" s="54">
        <f t="shared" si="49"/>
        <v>339</v>
      </c>
      <c r="Y50" s="54">
        <f t="shared" si="50"/>
        <v>1186</v>
      </c>
      <c r="Z50" s="66">
        <f t="shared" si="52"/>
        <v>354</v>
      </c>
      <c r="AA50" s="67">
        <f t="shared" si="53"/>
        <v>1239</v>
      </c>
      <c r="AB50" s="66">
        <f t="shared" si="54"/>
        <v>369</v>
      </c>
      <c r="AC50" s="68">
        <f t="shared" si="55"/>
        <v>1293</v>
      </c>
    </row>
    <row r="51" spans="1:29" s="59" customFormat="1" ht="11.1" customHeight="1" x14ac:dyDescent="0.15">
      <c r="A51" s="69">
        <v>12</v>
      </c>
      <c r="B51" s="31">
        <f t="shared" si="28"/>
        <v>232</v>
      </c>
      <c r="C51" s="31">
        <f t="shared" si="29"/>
        <v>813</v>
      </c>
      <c r="D51" s="31">
        <f t="shared" si="30"/>
        <v>242</v>
      </c>
      <c r="E51" s="31">
        <f t="shared" si="51"/>
        <v>846</v>
      </c>
      <c r="F51" s="31">
        <f t="shared" si="31"/>
        <v>243</v>
      </c>
      <c r="G51" s="31">
        <f t="shared" si="32"/>
        <v>850</v>
      </c>
      <c r="H51" s="31">
        <f t="shared" si="33"/>
        <v>253</v>
      </c>
      <c r="I51" s="31">
        <f t="shared" si="34"/>
        <v>887</v>
      </c>
      <c r="J51" s="31">
        <f t="shared" si="35"/>
        <v>267</v>
      </c>
      <c r="K51" s="31">
        <f t="shared" si="36"/>
        <v>933</v>
      </c>
      <c r="L51" s="31">
        <f t="shared" si="37"/>
        <v>280</v>
      </c>
      <c r="M51" s="31">
        <f t="shared" si="38"/>
        <v>979</v>
      </c>
      <c r="N51" s="31">
        <f t="shared" si="39"/>
        <v>293</v>
      </c>
      <c r="O51" s="31">
        <f t="shared" si="40"/>
        <v>1026</v>
      </c>
      <c r="P51" s="31">
        <f t="shared" si="41"/>
        <v>306</v>
      </c>
      <c r="Q51" s="31">
        <f t="shared" si="42"/>
        <v>1072</v>
      </c>
      <c r="R51" s="31">
        <f t="shared" si="43"/>
        <v>319</v>
      </c>
      <c r="S51" s="31">
        <f t="shared" si="44"/>
        <v>1118</v>
      </c>
      <c r="T51" s="31">
        <f t="shared" si="45"/>
        <v>336</v>
      </c>
      <c r="U51" s="31">
        <f t="shared" si="46"/>
        <v>1177</v>
      </c>
      <c r="V51" s="31">
        <f t="shared" si="47"/>
        <v>353</v>
      </c>
      <c r="W51" s="31">
        <f t="shared" si="48"/>
        <v>1235</v>
      </c>
      <c r="X51" s="31">
        <f t="shared" si="49"/>
        <v>370</v>
      </c>
      <c r="Y51" s="31">
        <f t="shared" si="50"/>
        <v>1294</v>
      </c>
      <c r="Z51" s="35">
        <f t="shared" si="52"/>
        <v>386</v>
      </c>
      <c r="AA51" s="32">
        <f t="shared" si="53"/>
        <v>1352</v>
      </c>
      <c r="AB51" s="35">
        <f t="shared" si="54"/>
        <v>403</v>
      </c>
      <c r="AC51" s="70">
        <f t="shared" si="55"/>
        <v>1411</v>
      </c>
    </row>
    <row r="52" spans="1:29" s="56" customFormat="1" ht="11.1" customHeight="1" x14ac:dyDescent="0.15">
      <c r="A52" s="65">
        <v>13</v>
      </c>
      <c r="B52" s="54">
        <f t="shared" si="28"/>
        <v>252</v>
      </c>
      <c r="C52" s="54">
        <f t="shared" si="29"/>
        <v>881</v>
      </c>
      <c r="D52" s="54">
        <f t="shared" si="30"/>
        <v>262</v>
      </c>
      <c r="E52" s="54">
        <f t="shared" si="51"/>
        <v>917</v>
      </c>
      <c r="F52" s="54">
        <f t="shared" si="31"/>
        <v>263</v>
      </c>
      <c r="G52" s="54">
        <f t="shared" si="32"/>
        <v>921</v>
      </c>
      <c r="H52" s="54">
        <f t="shared" si="33"/>
        <v>275</v>
      </c>
      <c r="I52" s="54">
        <f t="shared" si="34"/>
        <v>961</v>
      </c>
      <c r="J52" s="54">
        <f t="shared" si="35"/>
        <v>289</v>
      </c>
      <c r="K52" s="54">
        <f t="shared" si="36"/>
        <v>1011</v>
      </c>
      <c r="L52" s="54">
        <f t="shared" si="37"/>
        <v>303</v>
      </c>
      <c r="M52" s="54">
        <f t="shared" si="38"/>
        <v>1061</v>
      </c>
      <c r="N52" s="54">
        <f t="shared" si="39"/>
        <v>317</v>
      </c>
      <c r="O52" s="54">
        <f t="shared" si="40"/>
        <v>1111</v>
      </c>
      <c r="P52" s="54">
        <f t="shared" si="41"/>
        <v>332</v>
      </c>
      <c r="Q52" s="54">
        <f t="shared" si="42"/>
        <v>1161</v>
      </c>
      <c r="R52" s="54">
        <f t="shared" si="43"/>
        <v>346</v>
      </c>
      <c r="S52" s="54">
        <f t="shared" si="44"/>
        <v>1211</v>
      </c>
      <c r="T52" s="54">
        <f t="shared" si="45"/>
        <v>364</v>
      </c>
      <c r="U52" s="54">
        <f t="shared" si="46"/>
        <v>1275</v>
      </c>
      <c r="V52" s="54">
        <f t="shared" si="47"/>
        <v>382</v>
      </c>
      <c r="W52" s="54">
        <f t="shared" si="48"/>
        <v>1338</v>
      </c>
      <c r="X52" s="54">
        <f t="shared" si="49"/>
        <v>400</v>
      </c>
      <c r="Y52" s="54">
        <f t="shared" si="50"/>
        <v>1401</v>
      </c>
      <c r="Z52" s="66">
        <f t="shared" si="52"/>
        <v>419</v>
      </c>
      <c r="AA52" s="67">
        <f t="shared" si="53"/>
        <v>1465</v>
      </c>
      <c r="AB52" s="66">
        <f t="shared" si="54"/>
        <v>437</v>
      </c>
      <c r="AC52" s="68">
        <f t="shared" si="55"/>
        <v>1528</v>
      </c>
    </row>
    <row r="53" spans="1:29" s="59" customFormat="1" ht="11.1" customHeight="1" x14ac:dyDescent="0.15">
      <c r="A53" s="69">
        <v>14</v>
      </c>
      <c r="B53" s="31">
        <f t="shared" si="28"/>
        <v>271</v>
      </c>
      <c r="C53" s="31">
        <f t="shared" si="29"/>
        <v>949</v>
      </c>
      <c r="D53" s="31">
        <f t="shared" si="30"/>
        <v>282</v>
      </c>
      <c r="E53" s="31">
        <f t="shared" si="51"/>
        <v>987</v>
      </c>
      <c r="F53" s="31">
        <f t="shared" si="31"/>
        <v>283</v>
      </c>
      <c r="G53" s="31">
        <f t="shared" si="32"/>
        <v>992</v>
      </c>
      <c r="H53" s="31">
        <f t="shared" si="33"/>
        <v>296</v>
      </c>
      <c r="I53" s="31">
        <f t="shared" si="34"/>
        <v>1035</v>
      </c>
      <c r="J53" s="31">
        <f t="shared" si="35"/>
        <v>311</v>
      </c>
      <c r="K53" s="31">
        <f t="shared" si="36"/>
        <v>1089</v>
      </c>
      <c r="L53" s="31">
        <f t="shared" si="37"/>
        <v>326</v>
      </c>
      <c r="M53" s="31">
        <f t="shared" si="38"/>
        <v>1143</v>
      </c>
      <c r="N53" s="31">
        <f t="shared" si="39"/>
        <v>342</v>
      </c>
      <c r="O53" s="31">
        <f t="shared" si="40"/>
        <v>1197</v>
      </c>
      <c r="P53" s="31">
        <f t="shared" si="41"/>
        <v>357</v>
      </c>
      <c r="Q53" s="31">
        <f t="shared" si="42"/>
        <v>1250</v>
      </c>
      <c r="R53" s="31">
        <f t="shared" si="43"/>
        <v>373</v>
      </c>
      <c r="S53" s="31">
        <f t="shared" si="44"/>
        <v>1304</v>
      </c>
      <c r="T53" s="31">
        <f t="shared" si="45"/>
        <v>392</v>
      </c>
      <c r="U53" s="31">
        <f t="shared" si="46"/>
        <v>1373</v>
      </c>
      <c r="V53" s="31">
        <f t="shared" si="47"/>
        <v>412</v>
      </c>
      <c r="W53" s="31">
        <f t="shared" si="48"/>
        <v>1441</v>
      </c>
      <c r="X53" s="31">
        <f t="shared" si="49"/>
        <v>431</v>
      </c>
      <c r="Y53" s="31">
        <f t="shared" si="50"/>
        <v>1509</v>
      </c>
      <c r="Z53" s="35">
        <f t="shared" si="52"/>
        <v>451</v>
      </c>
      <c r="AA53" s="32">
        <f t="shared" si="53"/>
        <v>1577</v>
      </c>
      <c r="AB53" s="35">
        <f t="shared" si="54"/>
        <v>470</v>
      </c>
      <c r="AC53" s="70">
        <f t="shared" si="55"/>
        <v>1646</v>
      </c>
    </row>
    <row r="54" spans="1:29" s="56" customFormat="1" ht="11.1" customHeight="1" x14ac:dyDescent="0.15">
      <c r="A54" s="65">
        <v>15</v>
      </c>
      <c r="B54" s="54">
        <f t="shared" si="28"/>
        <v>290</v>
      </c>
      <c r="C54" s="54">
        <f t="shared" si="29"/>
        <v>1016</v>
      </c>
      <c r="D54" s="54">
        <f t="shared" si="30"/>
        <v>302</v>
      </c>
      <c r="E54" s="54">
        <f t="shared" si="51"/>
        <v>1058</v>
      </c>
      <c r="F54" s="54">
        <f t="shared" si="31"/>
        <v>304</v>
      </c>
      <c r="G54" s="54">
        <f t="shared" si="32"/>
        <v>1063</v>
      </c>
      <c r="H54" s="54">
        <f t="shared" si="33"/>
        <v>317</v>
      </c>
      <c r="I54" s="54">
        <f t="shared" si="34"/>
        <v>1109</v>
      </c>
      <c r="J54" s="54">
        <f t="shared" si="35"/>
        <v>333</v>
      </c>
      <c r="K54" s="54">
        <f t="shared" si="36"/>
        <v>1167</v>
      </c>
      <c r="L54" s="54">
        <f t="shared" si="37"/>
        <v>350</v>
      </c>
      <c r="M54" s="54">
        <f t="shared" si="38"/>
        <v>1224</v>
      </c>
      <c r="N54" s="54">
        <f t="shared" si="39"/>
        <v>366</v>
      </c>
      <c r="O54" s="54">
        <f t="shared" si="40"/>
        <v>1282</v>
      </c>
      <c r="P54" s="54">
        <f t="shared" si="41"/>
        <v>383</v>
      </c>
      <c r="Q54" s="54">
        <f t="shared" si="42"/>
        <v>1340</v>
      </c>
      <c r="R54" s="54">
        <f t="shared" si="43"/>
        <v>399</v>
      </c>
      <c r="S54" s="54">
        <f t="shared" si="44"/>
        <v>1398</v>
      </c>
      <c r="T54" s="54">
        <f t="shared" si="45"/>
        <v>420</v>
      </c>
      <c r="U54" s="54">
        <f t="shared" si="46"/>
        <v>1471</v>
      </c>
      <c r="V54" s="54">
        <f t="shared" si="47"/>
        <v>441</v>
      </c>
      <c r="W54" s="54">
        <f t="shared" si="48"/>
        <v>1544</v>
      </c>
      <c r="X54" s="54">
        <f t="shared" si="49"/>
        <v>462</v>
      </c>
      <c r="Y54" s="54">
        <f t="shared" si="50"/>
        <v>1617</v>
      </c>
      <c r="Z54" s="66">
        <f t="shared" si="52"/>
        <v>483</v>
      </c>
      <c r="AA54" s="67">
        <f t="shared" si="53"/>
        <v>1690</v>
      </c>
      <c r="AB54" s="66">
        <f t="shared" si="54"/>
        <v>504</v>
      </c>
      <c r="AC54" s="68">
        <f t="shared" si="55"/>
        <v>1763</v>
      </c>
    </row>
    <row r="55" spans="1:29" s="59" customFormat="1" ht="11.1" customHeight="1" x14ac:dyDescent="0.15">
      <c r="A55" s="69">
        <v>16</v>
      </c>
      <c r="B55" s="31">
        <f t="shared" si="28"/>
        <v>310</v>
      </c>
      <c r="C55" s="31">
        <f t="shared" si="29"/>
        <v>1084</v>
      </c>
      <c r="D55" s="31">
        <f t="shared" si="30"/>
        <v>322</v>
      </c>
      <c r="E55" s="31">
        <f t="shared" si="51"/>
        <v>1128</v>
      </c>
      <c r="F55" s="31">
        <f t="shared" si="31"/>
        <v>324</v>
      </c>
      <c r="G55" s="31">
        <f t="shared" si="32"/>
        <v>1133</v>
      </c>
      <c r="H55" s="31">
        <f t="shared" si="33"/>
        <v>338</v>
      </c>
      <c r="I55" s="31">
        <f t="shared" si="34"/>
        <v>1183</v>
      </c>
      <c r="J55" s="31">
        <f t="shared" si="35"/>
        <v>356</v>
      </c>
      <c r="K55" s="31">
        <f t="shared" si="36"/>
        <v>1244</v>
      </c>
      <c r="L55" s="31">
        <f t="shared" si="37"/>
        <v>373</v>
      </c>
      <c r="M55" s="31">
        <f t="shared" si="38"/>
        <v>1306</v>
      </c>
      <c r="N55" s="31">
        <f t="shared" si="39"/>
        <v>391</v>
      </c>
      <c r="O55" s="31">
        <f t="shared" si="40"/>
        <v>1368</v>
      </c>
      <c r="P55" s="31">
        <f t="shared" si="41"/>
        <v>408</v>
      </c>
      <c r="Q55" s="31">
        <f t="shared" si="42"/>
        <v>1429</v>
      </c>
      <c r="R55" s="31">
        <f t="shared" si="43"/>
        <v>426</v>
      </c>
      <c r="S55" s="31">
        <f t="shared" si="44"/>
        <v>1491</v>
      </c>
      <c r="T55" s="31">
        <f t="shared" si="45"/>
        <v>448</v>
      </c>
      <c r="U55" s="31">
        <f t="shared" si="46"/>
        <v>1569</v>
      </c>
      <c r="V55" s="31">
        <f t="shared" si="47"/>
        <v>471</v>
      </c>
      <c r="W55" s="31">
        <f t="shared" si="48"/>
        <v>1647</v>
      </c>
      <c r="X55" s="31">
        <f t="shared" si="49"/>
        <v>493</v>
      </c>
      <c r="Y55" s="31">
        <f t="shared" si="50"/>
        <v>1725</v>
      </c>
      <c r="Z55" s="35">
        <f t="shared" si="52"/>
        <v>515</v>
      </c>
      <c r="AA55" s="32">
        <f t="shared" si="53"/>
        <v>1803</v>
      </c>
      <c r="AB55" s="35">
        <f t="shared" si="54"/>
        <v>537</v>
      </c>
      <c r="AC55" s="70">
        <f t="shared" si="55"/>
        <v>1881</v>
      </c>
    </row>
    <row r="56" spans="1:29" s="56" customFormat="1" ht="11.1" customHeight="1" x14ac:dyDescent="0.15">
      <c r="A56" s="65">
        <v>17</v>
      </c>
      <c r="B56" s="54">
        <f t="shared" si="28"/>
        <v>329</v>
      </c>
      <c r="C56" s="54">
        <f t="shared" si="29"/>
        <v>1152</v>
      </c>
      <c r="D56" s="54">
        <f t="shared" si="30"/>
        <v>342</v>
      </c>
      <c r="E56" s="54">
        <f t="shared" si="51"/>
        <v>1199</v>
      </c>
      <c r="F56" s="54">
        <f t="shared" si="31"/>
        <v>344</v>
      </c>
      <c r="G56" s="54">
        <f t="shared" si="32"/>
        <v>1204</v>
      </c>
      <c r="H56" s="54">
        <f t="shared" si="33"/>
        <v>359</v>
      </c>
      <c r="I56" s="54">
        <f t="shared" si="34"/>
        <v>1257</v>
      </c>
      <c r="J56" s="54">
        <f t="shared" si="35"/>
        <v>378</v>
      </c>
      <c r="K56" s="54">
        <f t="shared" si="36"/>
        <v>1322</v>
      </c>
      <c r="L56" s="54">
        <f t="shared" si="37"/>
        <v>396</v>
      </c>
      <c r="M56" s="54">
        <f t="shared" si="38"/>
        <v>1388</v>
      </c>
      <c r="N56" s="54">
        <f t="shared" si="39"/>
        <v>415</v>
      </c>
      <c r="O56" s="54">
        <f t="shared" si="40"/>
        <v>1453</v>
      </c>
      <c r="P56" s="54">
        <f t="shared" si="41"/>
        <v>434</v>
      </c>
      <c r="Q56" s="54">
        <f t="shared" si="42"/>
        <v>1518</v>
      </c>
      <c r="R56" s="54">
        <f t="shared" si="43"/>
        <v>453</v>
      </c>
      <c r="S56" s="54">
        <f t="shared" si="44"/>
        <v>1584</v>
      </c>
      <c r="T56" s="54">
        <f t="shared" si="45"/>
        <v>476</v>
      </c>
      <c r="U56" s="54">
        <f t="shared" si="46"/>
        <v>1667</v>
      </c>
      <c r="V56" s="54">
        <f t="shared" si="47"/>
        <v>500</v>
      </c>
      <c r="W56" s="54">
        <f t="shared" si="48"/>
        <v>1750</v>
      </c>
      <c r="X56" s="54">
        <f t="shared" si="49"/>
        <v>524</v>
      </c>
      <c r="Y56" s="54">
        <f t="shared" si="50"/>
        <v>1833</v>
      </c>
      <c r="Z56" s="66">
        <f t="shared" si="52"/>
        <v>547</v>
      </c>
      <c r="AA56" s="67">
        <f t="shared" si="53"/>
        <v>1916</v>
      </c>
      <c r="AB56" s="66">
        <f t="shared" si="54"/>
        <v>571</v>
      </c>
      <c r="AC56" s="68">
        <f t="shared" si="55"/>
        <v>1998</v>
      </c>
    </row>
    <row r="57" spans="1:29" s="59" customFormat="1" ht="11.1" customHeight="1" x14ac:dyDescent="0.15">
      <c r="A57" s="69">
        <v>18</v>
      </c>
      <c r="B57" s="31">
        <f t="shared" si="28"/>
        <v>348</v>
      </c>
      <c r="C57" s="31">
        <f t="shared" si="29"/>
        <v>1220</v>
      </c>
      <c r="D57" s="31">
        <f t="shared" si="30"/>
        <v>363</v>
      </c>
      <c r="E57" s="31">
        <f t="shared" si="51"/>
        <v>1269</v>
      </c>
      <c r="F57" s="31">
        <f t="shared" si="31"/>
        <v>364</v>
      </c>
      <c r="G57" s="31">
        <f t="shared" si="32"/>
        <v>1275</v>
      </c>
      <c r="H57" s="31">
        <f t="shared" si="33"/>
        <v>380</v>
      </c>
      <c r="I57" s="31">
        <f t="shared" si="34"/>
        <v>1331</v>
      </c>
      <c r="J57" s="31">
        <f t="shared" si="35"/>
        <v>400</v>
      </c>
      <c r="K57" s="31">
        <f t="shared" si="36"/>
        <v>1400</v>
      </c>
      <c r="L57" s="31">
        <f t="shared" si="37"/>
        <v>420</v>
      </c>
      <c r="M57" s="31">
        <f t="shared" si="38"/>
        <v>1469</v>
      </c>
      <c r="N57" s="31">
        <f t="shared" si="39"/>
        <v>440</v>
      </c>
      <c r="O57" s="31">
        <f t="shared" si="40"/>
        <v>1538</v>
      </c>
      <c r="P57" s="31">
        <f t="shared" si="41"/>
        <v>459</v>
      </c>
      <c r="Q57" s="31">
        <f t="shared" si="42"/>
        <v>1608</v>
      </c>
      <c r="R57" s="31">
        <f t="shared" si="43"/>
        <v>479</v>
      </c>
      <c r="S57" s="31">
        <f t="shared" si="44"/>
        <v>1677</v>
      </c>
      <c r="T57" s="31">
        <f t="shared" si="45"/>
        <v>504</v>
      </c>
      <c r="U57" s="31">
        <f t="shared" si="46"/>
        <v>1765</v>
      </c>
      <c r="V57" s="31">
        <f t="shared" si="47"/>
        <v>529</v>
      </c>
      <c r="W57" s="31">
        <f t="shared" si="48"/>
        <v>1853</v>
      </c>
      <c r="X57" s="31">
        <f t="shared" si="49"/>
        <v>554</v>
      </c>
      <c r="Y57" s="31">
        <f t="shared" si="50"/>
        <v>1940</v>
      </c>
      <c r="Z57" s="35">
        <f t="shared" si="52"/>
        <v>579</v>
      </c>
      <c r="AA57" s="32">
        <f t="shared" si="53"/>
        <v>2028</v>
      </c>
      <c r="AB57" s="35">
        <f t="shared" si="54"/>
        <v>605</v>
      </c>
      <c r="AC57" s="70">
        <f t="shared" si="55"/>
        <v>2116</v>
      </c>
    </row>
    <row r="58" spans="1:29" s="56" customFormat="1" ht="11.1" customHeight="1" x14ac:dyDescent="0.15">
      <c r="A58" s="65">
        <v>19</v>
      </c>
      <c r="B58" s="54">
        <f t="shared" si="28"/>
        <v>368</v>
      </c>
      <c r="C58" s="54">
        <f t="shared" si="29"/>
        <v>1287</v>
      </c>
      <c r="D58" s="54">
        <f t="shared" si="30"/>
        <v>383</v>
      </c>
      <c r="E58" s="54">
        <f t="shared" si="51"/>
        <v>1340</v>
      </c>
      <c r="F58" s="54">
        <f t="shared" si="31"/>
        <v>385</v>
      </c>
      <c r="G58" s="54">
        <f t="shared" si="32"/>
        <v>1346</v>
      </c>
      <c r="H58" s="54">
        <f t="shared" si="33"/>
        <v>401</v>
      </c>
      <c r="I58" s="54">
        <f t="shared" si="34"/>
        <v>1404</v>
      </c>
      <c r="J58" s="54">
        <f t="shared" si="35"/>
        <v>422</v>
      </c>
      <c r="K58" s="54">
        <f t="shared" si="36"/>
        <v>1478</v>
      </c>
      <c r="L58" s="54">
        <f t="shared" si="37"/>
        <v>443</v>
      </c>
      <c r="M58" s="54">
        <f t="shared" si="38"/>
        <v>1551</v>
      </c>
      <c r="N58" s="54">
        <f t="shared" si="39"/>
        <v>464</v>
      </c>
      <c r="O58" s="54">
        <f t="shared" si="40"/>
        <v>1624</v>
      </c>
      <c r="P58" s="54">
        <f t="shared" si="41"/>
        <v>485</v>
      </c>
      <c r="Q58" s="54">
        <f t="shared" si="42"/>
        <v>1697</v>
      </c>
      <c r="R58" s="54">
        <f t="shared" si="43"/>
        <v>506</v>
      </c>
      <c r="S58" s="54">
        <f t="shared" si="44"/>
        <v>1770</v>
      </c>
      <c r="T58" s="54">
        <f t="shared" si="45"/>
        <v>532</v>
      </c>
      <c r="U58" s="54">
        <f t="shared" si="46"/>
        <v>1863</v>
      </c>
      <c r="V58" s="54">
        <f t="shared" si="47"/>
        <v>559</v>
      </c>
      <c r="W58" s="54">
        <f t="shared" si="48"/>
        <v>1956</v>
      </c>
      <c r="X58" s="54">
        <f t="shared" si="49"/>
        <v>585</v>
      </c>
      <c r="Y58" s="54">
        <f t="shared" si="50"/>
        <v>2048</v>
      </c>
      <c r="Z58" s="66">
        <f t="shared" si="52"/>
        <v>612</v>
      </c>
      <c r="AA58" s="67">
        <f t="shared" si="53"/>
        <v>2141</v>
      </c>
      <c r="AB58" s="66">
        <f t="shared" si="54"/>
        <v>638</v>
      </c>
      <c r="AC58" s="68">
        <f t="shared" si="55"/>
        <v>2234</v>
      </c>
    </row>
    <row r="59" spans="1:29" s="59" customFormat="1" ht="11.1" customHeight="1" x14ac:dyDescent="0.15">
      <c r="A59" s="69">
        <v>20</v>
      </c>
      <c r="B59" s="31">
        <f t="shared" si="28"/>
        <v>387</v>
      </c>
      <c r="C59" s="31">
        <f t="shared" si="29"/>
        <v>1355</v>
      </c>
      <c r="D59" s="31">
        <f t="shared" si="30"/>
        <v>403</v>
      </c>
      <c r="E59" s="31">
        <f t="shared" si="51"/>
        <v>1410</v>
      </c>
      <c r="F59" s="31">
        <f t="shared" si="31"/>
        <v>405</v>
      </c>
      <c r="G59" s="31">
        <f t="shared" si="32"/>
        <v>1417</v>
      </c>
      <c r="H59" s="31">
        <f t="shared" si="33"/>
        <v>422</v>
      </c>
      <c r="I59" s="31">
        <f t="shared" si="34"/>
        <v>1478</v>
      </c>
      <c r="J59" s="31">
        <f t="shared" si="35"/>
        <v>444</v>
      </c>
      <c r="K59" s="31">
        <f t="shared" si="36"/>
        <v>1555</v>
      </c>
      <c r="L59" s="31">
        <f t="shared" si="37"/>
        <v>466</v>
      </c>
      <c r="M59" s="31">
        <f t="shared" si="38"/>
        <v>1632</v>
      </c>
      <c r="N59" s="31">
        <f t="shared" si="39"/>
        <v>488</v>
      </c>
      <c r="O59" s="31">
        <f t="shared" si="40"/>
        <v>1709</v>
      </c>
      <c r="P59" s="31">
        <f t="shared" si="41"/>
        <v>510</v>
      </c>
      <c r="Q59" s="31">
        <f t="shared" si="42"/>
        <v>1786</v>
      </c>
      <c r="R59" s="31">
        <f t="shared" si="43"/>
        <v>532</v>
      </c>
      <c r="S59" s="31">
        <f t="shared" si="44"/>
        <v>1863</v>
      </c>
      <c r="T59" s="31">
        <f t="shared" si="45"/>
        <v>560</v>
      </c>
      <c r="U59" s="31">
        <f t="shared" si="46"/>
        <v>1961</v>
      </c>
      <c r="V59" s="31">
        <f t="shared" si="47"/>
        <v>588</v>
      </c>
      <c r="W59" s="31">
        <f t="shared" si="48"/>
        <v>2058</v>
      </c>
      <c r="X59" s="31">
        <f t="shared" si="49"/>
        <v>616</v>
      </c>
      <c r="Y59" s="31">
        <f t="shared" si="50"/>
        <v>2156</v>
      </c>
      <c r="Z59" s="35">
        <f t="shared" si="52"/>
        <v>644</v>
      </c>
      <c r="AA59" s="32">
        <f t="shared" si="53"/>
        <v>2254</v>
      </c>
      <c r="AB59" s="35">
        <f t="shared" si="54"/>
        <v>672</v>
      </c>
      <c r="AC59" s="70">
        <f t="shared" si="55"/>
        <v>2351</v>
      </c>
    </row>
    <row r="60" spans="1:29" s="56" customFormat="1" ht="11.1" customHeight="1" x14ac:dyDescent="0.15">
      <c r="A60" s="65">
        <v>21</v>
      </c>
      <c r="B60" s="54">
        <f t="shared" si="28"/>
        <v>407</v>
      </c>
      <c r="C60" s="54">
        <f t="shared" si="29"/>
        <v>1423</v>
      </c>
      <c r="D60" s="54">
        <f t="shared" si="30"/>
        <v>423</v>
      </c>
      <c r="E60" s="54">
        <f t="shared" si="51"/>
        <v>1481</v>
      </c>
      <c r="F60" s="54">
        <f t="shared" si="31"/>
        <v>425</v>
      </c>
      <c r="G60" s="54">
        <f t="shared" si="32"/>
        <v>1488</v>
      </c>
      <c r="H60" s="54">
        <f t="shared" si="33"/>
        <v>444</v>
      </c>
      <c r="I60" s="54">
        <f t="shared" si="34"/>
        <v>1552</v>
      </c>
      <c r="J60" s="54">
        <f t="shared" si="35"/>
        <v>467</v>
      </c>
      <c r="K60" s="54">
        <f t="shared" si="36"/>
        <v>1633</v>
      </c>
      <c r="L60" s="54">
        <f t="shared" si="37"/>
        <v>490</v>
      </c>
      <c r="M60" s="54">
        <f t="shared" si="38"/>
        <v>1714</v>
      </c>
      <c r="N60" s="54">
        <f t="shared" si="39"/>
        <v>513</v>
      </c>
      <c r="O60" s="54">
        <f t="shared" si="40"/>
        <v>1795</v>
      </c>
      <c r="P60" s="54">
        <f t="shared" si="41"/>
        <v>536</v>
      </c>
      <c r="Q60" s="54">
        <f t="shared" si="42"/>
        <v>1876</v>
      </c>
      <c r="R60" s="54">
        <f t="shared" si="43"/>
        <v>559</v>
      </c>
      <c r="S60" s="54">
        <f t="shared" si="44"/>
        <v>1957</v>
      </c>
      <c r="T60" s="54">
        <f t="shared" si="45"/>
        <v>588</v>
      </c>
      <c r="U60" s="54">
        <f t="shared" si="46"/>
        <v>2059</v>
      </c>
      <c r="V60" s="54">
        <f t="shared" si="47"/>
        <v>618</v>
      </c>
      <c r="W60" s="54">
        <f t="shared" si="48"/>
        <v>2161</v>
      </c>
      <c r="X60" s="54">
        <f t="shared" si="49"/>
        <v>647</v>
      </c>
      <c r="Y60" s="54">
        <f t="shared" si="50"/>
        <v>2264</v>
      </c>
      <c r="Z60" s="66">
        <f t="shared" si="52"/>
        <v>676</v>
      </c>
      <c r="AA60" s="67">
        <f t="shared" si="53"/>
        <v>2366</v>
      </c>
      <c r="AB60" s="66">
        <f t="shared" si="54"/>
        <v>705</v>
      </c>
      <c r="AC60" s="68">
        <f t="shared" si="55"/>
        <v>2469</v>
      </c>
    </row>
    <row r="61" spans="1:29" s="59" customFormat="1" ht="11.1" customHeight="1" x14ac:dyDescent="0.15">
      <c r="A61" s="69">
        <v>22</v>
      </c>
      <c r="B61" s="31">
        <f t="shared" si="28"/>
        <v>426</v>
      </c>
      <c r="C61" s="31">
        <f t="shared" si="29"/>
        <v>1491</v>
      </c>
      <c r="D61" s="31">
        <f t="shared" si="30"/>
        <v>443</v>
      </c>
      <c r="E61" s="31">
        <f t="shared" si="51"/>
        <v>1551</v>
      </c>
      <c r="F61" s="31">
        <f t="shared" si="31"/>
        <v>445</v>
      </c>
      <c r="G61" s="31">
        <f t="shared" si="32"/>
        <v>1558</v>
      </c>
      <c r="H61" s="31">
        <f t="shared" si="33"/>
        <v>465</v>
      </c>
      <c r="I61" s="31">
        <f t="shared" si="34"/>
        <v>1626</v>
      </c>
      <c r="J61" s="31">
        <f t="shared" si="35"/>
        <v>489</v>
      </c>
      <c r="K61" s="31">
        <f t="shared" si="36"/>
        <v>1711</v>
      </c>
      <c r="L61" s="31">
        <f t="shared" si="37"/>
        <v>513</v>
      </c>
      <c r="M61" s="31">
        <f t="shared" si="38"/>
        <v>1796</v>
      </c>
      <c r="N61" s="31">
        <f t="shared" si="39"/>
        <v>537</v>
      </c>
      <c r="O61" s="31">
        <f t="shared" si="40"/>
        <v>1880</v>
      </c>
      <c r="P61" s="31">
        <f t="shared" si="41"/>
        <v>561</v>
      </c>
      <c r="Q61" s="31">
        <f t="shared" si="42"/>
        <v>1965</v>
      </c>
      <c r="R61" s="31">
        <f t="shared" si="43"/>
        <v>586</v>
      </c>
      <c r="S61" s="31">
        <f t="shared" si="44"/>
        <v>2050</v>
      </c>
      <c r="T61" s="31">
        <f t="shared" si="45"/>
        <v>616</v>
      </c>
      <c r="U61" s="31">
        <f t="shared" si="46"/>
        <v>2157</v>
      </c>
      <c r="V61" s="31">
        <f t="shared" si="47"/>
        <v>647</v>
      </c>
      <c r="W61" s="31">
        <f t="shared" si="48"/>
        <v>2264</v>
      </c>
      <c r="X61" s="31">
        <f t="shared" si="49"/>
        <v>678</v>
      </c>
      <c r="Y61" s="31">
        <f t="shared" si="50"/>
        <v>2372</v>
      </c>
      <c r="Z61" s="35">
        <f t="shared" si="52"/>
        <v>708</v>
      </c>
      <c r="AA61" s="32">
        <f t="shared" si="53"/>
        <v>2479</v>
      </c>
      <c r="AB61" s="35">
        <f t="shared" si="54"/>
        <v>739</v>
      </c>
      <c r="AC61" s="70">
        <f t="shared" si="55"/>
        <v>2586</v>
      </c>
    </row>
    <row r="62" spans="1:29" s="56" customFormat="1" ht="11.1" customHeight="1" x14ac:dyDescent="0.15">
      <c r="A62" s="65">
        <v>23</v>
      </c>
      <c r="B62" s="54">
        <f t="shared" si="28"/>
        <v>445</v>
      </c>
      <c r="C62" s="54">
        <f t="shared" si="29"/>
        <v>1558</v>
      </c>
      <c r="D62" s="54">
        <f t="shared" si="30"/>
        <v>463</v>
      </c>
      <c r="E62" s="54">
        <f t="shared" si="51"/>
        <v>1622</v>
      </c>
      <c r="F62" s="54">
        <f t="shared" si="31"/>
        <v>466</v>
      </c>
      <c r="G62" s="54">
        <f t="shared" si="32"/>
        <v>1629</v>
      </c>
      <c r="H62" s="54">
        <f t="shared" si="33"/>
        <v>486</v>
      </c>
      <c r="I62" s="54">
        <f t="shared" si="34"/>
        <v>1700</v>
      </c>
      <c r="J62" s="54">
        <f t="shared" si="35"/>
        <v>511</v>
      </c>
      <c r="K62" s="54">
        <f t="shared" si="36"/>
        <v>1789</v>
      </c>
      <c r="L62" s="54">
        <f t="shared" si="37"/>
        <v>536</v>
      </c>
      <c r="M62" s="54">
        <f t="shared" si="38"/>
        <v>1877</v>
      </c>
      <c r="N62" s="54">
        <f t="shared" si="39"/>
        <v>562</v>
      </c>
      <c r="O62" s="54">
        <f t="shared" si="40"/>
        <v>1966</v>
      </c>
      <c r="P62" s="54">
        <f t="shared" si="41"/>
        <v>587</v>
      </c>
      <c r="Q62" s="54">
        <f t="shared" si="42"/>
        <v>2054</v>
      </c>
      <c r="R62" s="54">
        <f t="shared" si="43"/>
        <v>612</v>
      </c>
      <c r="S62" s="54">
        <f t="shared" si="44"/>
        <v>2143</v>
      </c>
      <c r="T62" s="54">
        <f t="shared" si="45"/>
        <v>644</v>
      </c>
      <c r="U62" s="54">
        <f t="shared" si="46"/>
        <v>2255</v>
      </c>
      <c r="V62" s="54">
        <f t="shared" si="47"/>
        <v>676</v>
      </c>
      <c r="W62" s="54">
        <f t="shared" si="48"/>
        <v>2367</v>
      </c>
      <c r="X62" s="54">
        <f t="shared" si="49"/>
        <v>708</v>
      </c>
      <c r="Y62" s="54">
        <f t="shared" si="50"/>
        <v>2479</v>
      </c>
      <c r="Z62" s="66">
        <f t="shared" si="52"/>
        <v>740</v>
      </c>
      <c r="AA62" s="67">
        <f t="shared" si="53"/>
        <v>2592</v>
      </c>
      <c r="AB62" s="66">
        <f t="shared" si="54"/>
        <v>772</v>
      </c>
      <c r="AC62" s="68">
        <f t="shared" si="55"/>
        <v>2704</v>
      </c>
    </row>
    <row r="63" spans="1:29" s="59" customFormat="1" ht="11.1" customHeight="1" x14ac:dyDescent="0.15">
      <c r="A63" s="69">
        <v>24</v>
      </c>
      <c r="B63" s="31">
        <f t="shared" si="28"/>
        <v>465</v>
      </c>
      <c r="C63" s="31">
        <f t="shared" si="29"/>
        <v>1626</v>
      </c>
      <c r="D63" s="31">
        <f t="shared" si="30"/>
        <v>483</v>
      </c>
      <c r="E63" s="31">
        <f t="shared" si="51"/>
        <v>1692</v>
      </c>
      <c r="F63" s="31">
        <f t="shared" si="31"/>
        <v>486</v>
      </c>
      <c r="G63" s="31">
        <f t="shared" si="32"/>
        <v>1700</v>
      </c>
      <c r="H63" s="31">
        <f t="shared" si="33"/>
        <v>507</v>
      </c>
      <c r="I63" s="31">
        <f t="shared" si="34"/>
        <v>1774</v>
      </c>
      <c r="J63" s="31">
        <f t="shared" si="35"/>
        <v>533</v>
      </c>
      <c r="K63" s="31">
        <f t="shared" si="36"/>
        <v>1866</v>
      </c>
      <c r="L63" s="31">
        <f t="shared" si="37"/>
        <v>560</v>
      </c>
      <c r="M63" s="31">
        <f t="shared" si="38"/>
        <v>1959</v>
      </c>
      <c r="N63" s="31">
        <f t="shared" si="39"/>
        <v>586</v>
      </c>
      <c r="O63" s="31">
        <f t="shared" si="40"/>
        <v>2051</v>
      </c>
      <c r="P63" s="31">
        <f t="shared" si="41"/>
        <v>612</v>
      </c>
      <c r="Q63" s="31">
        <f t="shared" si="42"/>
        <v>2144</v>
      </c>
      <c r="R63" s="31">
        <f t="shared" si="43"/>
        <v>639</v>
      </c>
      <c r="S63" s="31">
        <f t="shared" si="44"/>
        <v>2236</v>
      </c>
      <c r="T63" s="31">
        <f t="shared" si="45"/>
        <v>672</v>
      </c>
      <c r="U63" s="31">
        <f t="shared" si="46"/>
        <v>2353</v>
      </c>
      <c r="V63" s="31">
        <f t="shared" si="47"/>
        <v>706</v>
      </c>
      <c r="W63" s="31">
        <f t="shared" si="48"/>
        <v>2470</v>
      </c>
      <c r="X63" s="31">
        <f t="shared" si="49"/>
        <v>739</v>
      </c>
      <c r="Y63" s="31">
        <f t="shared" si="50"/>
        <v>2587</v>
      </c>
      <c r="Z63" s="35">
        <f t="shared" si="52"/>
        <v>773</v>
      </c>
      <c r="AA63" s="32">
        <f t="shared" si="53"/>
        <v>2704</v>
      </c>
      <c r="AB63" s="35">
        <f t="shared" si="54"/>
        <v>806</v>
      </c>
      <c r="AC63" s="70">
        <f t="shared" si="55"/>
        <v>2821</v>
      </c>
    </row>
    <row r="64" spans="1:29" s="56" customFormat="1" ht="11.1" customHeight="1" x14ac:dyDescent="0.15">
      <c r="A64" s="65">
        <v>25</v>
      </c>
      <c r="B64" s="54">
        <f t="shared" si="28"/>
        <v>484</v>
      </c>
      <c r="C64" s="54">
        <f t="shared" si="29"/>
        <v>1694</v>
      </c>
      <c r="D64" s="54">
        <f t="shared" si="30"/>
        <v>504</v>
      </c>
      <c r="E64" s="54">
        <f t="shared" si="51"/>
        <v>1763</v>
      </c>
      <c r="F64" s="54">
        <f t="shared" si="31"/>
        <v>506</v>
      </c>
      <c r="G64" s="54">
        <f t="shared" si="32"/>
        <v>1771</v>
      </c>
      <c r="H64" s="54">
        <f t="shared" si="33"/>
        <v>528</v>
      </c>
      <c r="I64" s="54">
        <f t="shared" si="34"/>
        <v>1848</v>
      </c>
      <c r="J64" s="54">
        <f t="shared" si="35"/>
        <v>556</v>
      </c>
      <c r="K64" s="54">
        <f t="shared" si="36"/>
        <v>1944</v>
      </c>
      <c r="L64" s="54">
        <f t="shared" si="37"/>
        <v>583</v>
      </c>
      <c r="M64" s="54">
        <f t="shared" si="38"/>
        <v>2041</v>
      </c>
      <c r="N64" s="54">
        <f t="shared" si="39"/>
        <v>611</v>
      </c>
      <c r="O64" s="54">
        <f t="shared" si="40"/>
        <v>2137</v>
      </c>
      <c r="P64" s="54">
        <f t="shared" si="41"/>
        <v>638</v>
      </c>
      <c r="Q64" s="54">
        <f t="shared" si="42"/>
        <v>2233</v>
      </c>
      <c r="R64" s="54">
        <f t="shared" si="43"/>
        <v>666</v>
      </c>
      <c r="S64" s="54">
        <f t="shared" si="44"/>
        <v>2329</v>
      </c>
      <c r="T64" s="54">
        <f t="shared" si="45"/>
        <v>700</v>
      </c>
      <c r="U64" s="54">
        <f t="shared" si="46"/>
        <v>2451</v>
      </c>
      <c r="V64" s="54">
        <f t="shared" si="47"/>
        <v>735</v>
      </c>
      <c r="W64" s="54">
        <f t="shared" si="48"/>
        <v>2573</v>
      </c>
      <c r="X64" s="54">
        <f t="shared" si="49"/>
        <v>770</v>
      </c>
      <c r="Y64" s="54">
        <f t="shared" si="50"/>
        <v>2695</v>
      </c>
      <c r="Z64" s="66">
        <f t="shared" si="52"/>
        <v>805</v>
      </c>
      <c r="AA64" s="67">
        <f t="shared" si="53"/>
        <v>2817</v>
      </c>
      <c r="AB64" s="66">
        <f t="shared" si="54"/>
        <v>840</v>
      </c>
      <c r="AC64" s="68">
        <f t="shared" si="55"/>
        <v>2939</v>
      </c>
    </row>
    <row r="65" spans="1:29" s="59" customFormat="1" ht="11.1" customHeight="1" x14ac:dyDescent="0.15">
      <c r="A65" s="69">
        <v>26</v>
      </c>
      <c r="B65" s="31">
        <f t="shared" si="28"/>
        <v>503</v>
      </c>
      <c r="C65" s="31">
        <f t="shared" si="29"/>
        <v>1762</v>
      </c>
      <c r="D65" s="31">
        <f t="shared" si="30"/>
        <v>524</v>
      </c>
      <c r="E65" s="31">
        <f t="shared" si="51"/>
        <v>1833</v>
      </c>
      <c r="F65" s="31">
        <f t="shared" si="31"/>
        <v>526</v>
      </c>
      <c r="G65" s="31">
        <f t="shared" si="32"/>
        <v>1842</v>
      </c>
      <c r="H65" s="31">
        <f t="shared" si="33"/>
        <v>549</v>
      </c>
      <c r="I65" s="31">
        <f t="shared" si="34"/>
        <v>1922</v>
      </c>
      <c r="J65" s="31">
        <f t="shared" si="35"/>
        <v>578</v>
      </c>
      <c r="K65" s="31">
        <f t="shared" si="36"/>
        <v>2022</v>
      </c>
      <c r="L65" s="31">
        <f t="shared" si="37"/>
        <v>606</v>
      </c>
      <c r="M65" s="31">
        <f t="shared" si="38"/>
        <v>2122</v>
      </c>
      <c r="N65" s="31">
        <f t="shared" si="39"/>
        <v>635</v>
      </c>
      <c r="O65" s="31">
        <f t="shared" si="40"/>
        <v>2222</v>
      </c>
      <c r="P65" s="31">
        <f t="shared" si="41"/>
        <v>664</v>
      </c>
      <c r="Q65" s="31">
        <f t="shared" si="42"/>
        <v>2322</v>
      </c>
      <c r="R65" s="31">
        <f t="shared" si="43"/>
        <v>692</v>
      </c>
      <c r="S65" s="31">
        <f t="shared" si="44"/>
        <v>2422</v>
      </c>
      <c r="T65" s="31">
        <f t="shared" si="45"/>
        <v>728</v>
      </c>
      <c r="U65" s="31">
        <f t="shared" si="46"/>
        <v>2549</v>
      </c>
      <c r="V65" s="31">
        <f t="shared" si="47"/>
        <v>765</v>
      </c>
      <c r="W65" s="31">
        <f t="shared" si="48"/>
        <v>2676</v>
      </c>
      <c r="X65" s="31">
        <f t="shared" si="49"/>
        <v>801</v>
      </c>
      <c r="Y65" s="31">
        <f t="shared" si="50"/>
        <v>2803</v>
      </c>
      <c r="Z65" s="35">
        <f t="shared" si="52"/>
        <v>837</v>
      </c>
      <c r="AA65" s="32">
        <f t="shared" si="53"/>
        <v>2930</v>
      </c>
      <c r="AB65" s="35">
        <f t="shared" si="54"/>
        <v>873</v>
      </c>
      <c r="AC65" s="70">
        <f t="shared" si="55"/>
        <v>3056</v>
      </c>
    </row>
    <row r="66" spans="1:29" s="56" customFormat="1" ht="11.1" customHeight="1" x14ac:dyDescent="0.15">
      <c r="A66" s="65">
        <v>27</v>
      </c>
      <c r="B66" s="54">
        <f t="shared" si="28"/>
        <v>523</v>
      </c>
      <c r="C66" s="54">
        <f t="shared" si="29"/>
        <v>1830</v>
      </c>
      <c r="D66" s="54">
        <f t="shared" si="30"/>
        <v>544</v>
      </c>
      <c r="E66" s="54">
        <f t="shared" si="51"/>
        <v>1904</v>
      </c>
      <c r="F66" s="54">
        <f t="shared" si="31"/>
        <v>546</v>
      </c>
      <c r="G66" s="54">
        <f t="shared" si="32"/>
        <v>1913</v>
      </c>
      <c r="H66" s="54">
        <f t="shared" si="33"/>
        <v>570</v>
      </c>
      <c r="I66" s="54">
        <f t="shared" si="34"/>
        <v>1996</v>
      </c>
      <c r="J66" s="54">
        <f t="shared" si="35"/>
        <v>600</v>
      </c>
      <c r="K66" s="54">
        <f t="shared" si="36"/>
        <v>2100</v>
      </c>
      <c r="L66" s="54">
        <f t="shared" si="37"/>
        <v>630</v>
      </c>
      <c r="M66" s="54">
        <f t="shared" si="38"/>
        <v>2204</v>
      </c>
      <c r="N66" s="54">
        <f t="shared" si="39"/>
        <v>659</v>
      </c>
      <c r="O66" s="54">
        <f t="shared" si="40"/>
        <v>2308</v>
      </c>
      <c r="P66" s="54">
        <f t="shared" si="41"/>
        <v>689</v>
      </c>
      <c r="Q66" s="54">
        <f t="shared" si="42"/>
        <v>2412</v>
      </c>
      <c r="R66" s="54">
        <f t="shared" si="43"/>
        <v>719</v>
      </c>
      <c r="S66" s="54">
        <f t="shared" si="44"/>
        <v>2516</v>
      </c>
      <c r="T66" s="54">
        <f t="shared" si="45"/>
        <v>756</v>
      </c>
      <c r="U66" s="54">
        <f t="shared" si="46"/>
        <v>2647</v>
      </c>
      <c r="V66" s="54">
        <f t="shared" si="47"/>
        <v>794</v>
      </c>
      <c r="W66" s="54">
        <f t="shared" si="48"/>
        <v>2779</v>
      </c>
      <c r="X66" s="54">
        <f t="shared" si="49"/>
        <v>832</v>
      </c>
      <c r="Y66" s="54">
        <f t="shared" si="50"/>
        <v>2911</v>
      </c>
      <c r="Z66" s="66">
        <f t="shared" si="52"/>
        <v>869</v>
      </c>
      <c r="AA66" s="67">
        <f t="shared" si="53"/>
        <v>3042</v>
      </c>
      <c r="AB66" s="66">
        <f t="shared" si="54"/>
        <v>907</v>
      </c>
      <c r="AC66" s="68">
        <f t="shared" si="55"/>
        <v>3174</v>
      </c>
    </row>
    <row r="67" spans="1:29" s="59" customFormat="1" ht="11.1" customHeight="1" x14ac:dyDescent="0.15">
      <c r="A67" s="69">
        <v>28</v>
      </c>
      <c r="B67" s="31">
        <f t="shared" si="28"/>
        <v>542</v>
      </c>
      <c r="C67" s="31">
        <f t="shared" si="29"/>
        <v>1897</v>
      </c>
      <c r="D67" s="31">
        <f t="shared" si="30"/>
        <v>564</v>
      </c>
      <c r="E67" s="31">
        <f t="shared" si="51"/>
        <v>1974</v>
      </c>
      <c r="F67" s="31">
        <f t="shared" si="31"/>
        <v>567</v>
      </c>
      <c r="G67" s="31">
        <f t="shared" si="32"/>
        <v>1984</v>
      </c>
      <c r="H67" s="31">
        <f t="shared" si="33"/>
        <v>591</v>
      </c>
      <c r="I67" s="31">
        <f t="shared" si="34"/>
        <v>2070</v>
      </c>
      <c r="J67" s="31">
        <f t="shared" si="35"/>
        <v>622</v>
      </c>
      <c r="K67" s="31">
        <f t="shared" si="36"/>
        <v>2178</v>
      </c>
      <c r="L67" s="31">
        <f t="shared" si="37"/>
        <v>653</v>
      </c>
      <c r="M67" s="31">
        <f t="shared" si="38"/>
        <v>2285</v>
      </c>
      <c r="N67" s="31">
        <f t="shared" si="39"/>
        <v>684</v>
      </c>
      <c r="O67" s="31">
        <f t="shared" si="40"/>
        <v>2393</v>
      </c>
      <c r="P67" s="31">
        <f t="shared" si="41"/>
        <v>715</v>
      </c>
      <c r="Q67" s="31">
        <f t="shared" si="42"/>
        <v>2501</v>
      </c>
      <c r="R67" s="31">
        <f t="shared" si="43"/>
        <v>745</v>
      </c>
      <c r="S67" s="31">
        <f t="shared" si="44"/>
        <v>2609</v>
      </c>
      <c r="T67" s="31">
        <f t="shared" si="45"/>
        <v>784</v>
      </c>
      <c r="U67" s="31">
        <f t="shared" si="46"/>
        <v>2745</v>
      </c>
      <c r="V67" s="31">
        <f t="shared" si="47"/>
        <v>823</v>
      </c>
      <c r="W67" s="31">
        <f t="shared" si="48"/>
        <v>2882</v>
      </c>
      <c r="X67" s="31">
        <f t="shared" si="49"/>
        <v>862</v>
      </c>
      <c r="Y67" s="31">
        <f t="shared" si="50"/>
        <v>3018</v>
      </c>
      <c r="Z67" s="35">
        <f t="shared" si="52"/>
        <v>901</v>
      </c>
      <c r="AA67" s="32">
        <f t="shared" si="53"/>
        <v>3155</v>
      </c>
      <c r="AB67" s="35">
        <f t="shared" si="54"/>
        <v>940</v>
      </c>
      <c r="AC67" s="70">
        <f t="shared" si="55"/>
        <v>3291</v>
      </c>
    </row>
    <row r="68" spans="1:29" s="56" customFormat="1" ht="11.1" customHeight="1" x14ac:dyDescent="0.15">
      <c r="A68" s="65">
        <v>29</v>
      </c>
      <c r="B68" s="54">
        <f t="shared" si="28"/>
        <v>561</v>
      </c>
      <c r="C68" s="54">
        <f t="shared" si="29"/>
        <v>1965</v>
      </c>
      <c r="D68" s="54">
        <f t="shared" si="30"/>
        <v>584</v>
      </c>
      <c r="E68" s="54">
        <f t="shared" si="51"/>
        <v>2045</v>
      </c>
      <c r="F68" s="54">
        <f t="shared" si="31"/>
        <v>587</v>
      </c>
      <c r="G68" s="54">
        <f t="shared" si="32"/>
        <v>2054</v>
      </c>
      <c r="H68" s="54">
        <f t="shared" si="33"/>
        <v>612</v>
      </c>
      <c r="I68" s="54">
        <f t="shared" si="34"/>
        <v>2144</v>
      </c>
      <c r="J68" s="54">
        <f t="shared" si="35"/>
        <v>644</v>
      </c>
      <c r="K68" s="54">
        <f t="shared" si="36"/>
        <v>2255</v>
      </c>
      <c r="L68" s="54">
        <f t="shared" si="37"/>
        <v>676</v>
      </c>
      <c r="M68" s="54">
        <f t="shared" si="38"/>
        <v>2367</v>
      </c>
      <c r="N68" s="54">
        <f t="shared" si="39"/>
        <v>708</v>
      </c>
      <c r="O68" s="54">
        <f t="shared" si="40"/>
        <v>2479</v>
      </c>
      <c r="P68" s="54">
        <f t="shared" si="41"/>
        <v>740</v>
      </c>
      <c r="Q68" s="54">
        <f t="shared" si="42"/>
        <v>2590</v>
      </c>
      <c r="R68" s="54">
        <f t="shared" si="43"/>
        <v>772</v>
      </c>
      <c r="S68" s="54">
        <f t="shared" si="44"/>
        <v>2702</v>
      </c>
      <c r="T68" s="54">
        <f t="shared" si="45"/>
        <v>812</v>
      </c>
      <c r="U68" s="54">
        <f t="shared" si="46"/>
        <v>2843</v>
      </c>
      <c r="V68" s="54">
        <f t="shared" si="47"/>
        <v>853</v>
      </c>
      <c r="W68" s="54">
        <f t="shared" si="48"/>
        <v>2985</v>
      </c>
      <c r="X68" s="54">
        <f t="shared" si="49"/>
        <v>893</v>
      </c>
      <c r="Y68" s="54">
        <f t="shared" si="50"/>
        <v>3126</v>
      </c>
      <c r="Z68" s="66">
        <f t="shared" si="52"/>
        <v>934</v>
      </c>
      <c r="AA68" s="67">
        <f t="shared" si="53"/>
        <v>3268</v>
      </c>
      <c r="AB68" s="66">
        <f t="shared" si="54"/>
        <v>974</v>
      </c>
      <c r="AC68" s="68">
        <f t="shared" si="55"/>
        <v>3409</v>
      </c>
    </row>
    <row r="69" spans="1:29" s="59" customFormat="1" ht="11.1" customHeight="1" thickBot="1" x14ac:dyDescent="0.2">
      <c r="A69" s="71">
        <v>30</v>
      </c>
      <c r="B69" s="72">
        <f t="shared" si="28"/>
        <v>581</v>
      </c>
      <c r="C69" s="72">
        <f t="shared" si="29"/>
        <v>2033</v>
      </c>
      <c r="D69" s="72">
        <f t="shared" si="30"/>
        <v>604</v>
      </c>
      <c r="E69" s="72">
        <f t="shared" si="51"/>
        <v>2115</v>
      </c>
      <c r="F69" s="72">
        <f t="shared" si="31"/>
        <v>607</v>
      </c>
      <c r="G69" s="72">
        <f t="shared" si="32"/>
        <v>2125</v>
      </c>
      <c r="H69" s="72">
        <f t="shared" si="33"/>
        <v>634</v>
      </c>
      <c r="I69" s="72">
        <f t="shared" si="34"/>
        <v>2218</v>
      </c>
      <c r="J69" s="72">
        <f t="shared" si="35"/>
        <v>667</v>
      </c>
      <c r="K69" s="72">
        <f t="shared" si="36"/>
        <v>2333</v>
      </c>
      <c r="L69" s="72">
        <f t="shared" si="37"/>
        <v>700</v>
      </c>
      <c r="M69" s="72">
        <f t="shared" si="38"/>
        <v>2449</v>
      </c>
      <c r="N69" s="72">
        <f t="shared" si="39"/>
        <v>733</v>
      </c>
      <c r="O69" s="72">
        <f t="shared" si="40"/>
        <v>2564</v>
      </c>
      <c r="P69" s="72">
        <f t="shared" si="41"/>
        <v>766</v>
      </c>
      <c r="Q69" s="72">
        <f t="shared" si="42"/>
        <v>2680</v>
      </c>
      <c r="R69" s="72">
        <f t="shared" si="43"/>
        <v>799</v>
      </c>
      <c r="S69" s="72">
        <f t="shared" si="44"/>
        <v>2795</v>
      </c>
      <c r="T69" s="72">
        <f t="shared" si="45"/>
        <v>840</v>
      </c>
      <c r="U69" s="72">
        <f t="shared" si="46"/>
        <v>2941</v>
      </c>
      <c r="V69" s="72">
        <f t="shared" si="47"/>
        <v>882</v>
      </c>
      <c r="W69" s="72">
        <f t="shared" si="48"/>
        <v>3088</v>
      </c>
      <c r="X69" s="72">
        <f t="shared" si="49"/>
        <v>924</v>
      </c>
      <c r="Y69" s="72">
        <f t="shared" si="50"/>
        <v>3234</v>
      </c>
      <c r="Z69" s="37">
        <f t="shared" si="52"/>
        <v>966</v>
      </c>
      <c r="AA69" s="38">
        <f t="shared" si="53"/>
        <v>3380</v>
      </c>
      <c r="AB69" s="37">
        <f t="shared" si="54"/>
        <v>1008</v>
      </c>
      <c r="AC69" s="73">
        <f t="shared" si="55"/>
        <v>3527</v>
      </c>
    </row>
    <row r="70" spans="1:29" s="75" customFormat="1" ht="12" customHeigh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1"/>
      <c r="AB70" s="74"/>
      <c r="AC70" s="74" t="s">
        <v>85</v>
      </c>
    </row>
    <row r="71" spans="1:29" s="75" customFormat="1" ht="12" customHeight="1" x14ac:dyDescent="0.3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8"/>
      <c r="AB71" s="78"/>
      <c r="AC71" s="78"/>
    </row>
    <row r="72" spans="1:29" s="75" customFormat="1" ht="12" customHeight="1" x14ac:dyDescent="0.3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s="75" customFormat="1" ht="12" customHeight="1" x14ac:dyDescent="0.3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C73" s="76"/>
    </row>
  </sheetData>
  <sheetProtection algorithmName="SHA-512" hashValue="qw8MAtMI4JVLVFR7z1r1cZYWr+3TiOwzX7Ju+FhudtgDxUSxTUSqut4m40YS8ioYX9w0RpXnxa/c0CFJcTqIJg==" saltValue="+AVy55Mr7S4zTma8cmHGRg==" spinCount="100000" sheet="1" objects="1" scenarios="1"/>
  <mergeCells count="49">
    <mergeCell ref="A1:AC1"/>
    <mergeCell ref="A2:AC2"/>
    <mergeCell ref="A3:A5"/>
    <mergeCell ref="B3:E3"/>
    <mergeCell ref="F3:AC3"/>
    <mergeCell ref="B4:C4"/>
    <mergeCell ref="D4:E4"/>
    <mergeCell ref="F4:G4"/>
    <mergeCell ref="H4:I4"/>
    <mergeCell ref="J4:K4"/>
    <mergeCell ref="X4:Y4"/>
    <mergeCell ref="Z4:AA4"/>
    <mergeCell ref="AB4:AC4"/>
    <mergeCell ref="A36:AA36"/>
    <mergeCell ref="A37:A39"/>
    <mergeCell ref="B37:C37"/>
    <mergeCell ref="D37:E37"/>
    <mergeCell ref="F37:G37"/>
    <mergeCell ref="H37:I37"/>
    <mergeCell ref="J37:K37"/>
    <mergeCell ref="L4:M4"/>
    <mergeCell ref="N4:O4"/>
    <mergeCell ref="P4:Q4"/>
    <mergeCell ref="R4:S4"/>
    <mergeCell ref="T4:U4"/>
    <mergeCell ref="V4:W4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P37:Q37"/>
    <mergeCell ref="R37:S37"/>
    <mergeCell ref="T37:U37"/>
    <mergeCell ref="V37:W37"/>
    <mergeCell ref="AB38:AC38"/>
    <mergeCell ref="P38:Q38"/>
    <mergeCell ref="R38:S38"/>
    <mergeCell ref="T38:U38"/>
    <mergeCell ref="V38:W38"/>
    <mergeCell ref="X38:Y38"/>
    <mergeCell ref="Z38:AA38"/>
  </mergeCells>
  <phoneticPr fontId="1" type="noConversion"/>
  <printOptions horizontalCentered="1"/>
  <pageMargins left="0.70866141732283472" right="0.70866141732283472" top="0.35433070866141736" bottom="0.15748031496062992" header="0.31496062992125984" footer="0.31496062992125984"/>
  <pageSetup paperSize="8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D30"/>
  <sheetViews>
    <sheetView workbookViewId="0">
      <selection activeCell="C30" sqref="C30"/>
    </sheetView>
  </sheetViews>
  <sheetFormatPr defaultRowHeight="16.2" x14ac:dyDescent="0.3"/>
  <cols>
    <col min="1" max="1" width="14.109375" bestFit="1" customWidth="1"/>
    <col min="2" max="2" width="13.6640625" bestFit="1" customWidth="1"/>
    <col min="3" max="4" width="10.44140625" bestFit="1" customWidth="1"/>
  </cols>
  <sheetData>
    <row r="1" spans="1:4" x14ac:dyDescent="0.3">
      <c r="A1" s="110" t="s">
        <v>8</v>
      </c>
      <c r="B1" s="110"/>
      <c r="C1" s="110"/>
      <c r="D1" s="110"/>
    </row>
    <row r="2" spans="1:4" x14ac:dyDescent="0.3">
      <c r="A2" t="s">
        <v>10</v>
      </c>
      <c r="B2" t="s">
        <v>12</v>
      </c>
      <c r="C2" t="s">
        <v>17</v>
      </c>
      <c r="D2" t="s">
        <v>13</v>
      </c>
    </row>
    <row r="3" spans="1:4" x14ac:dyDescent="0.3">
      <c r="A3" s="25">
        <v>0</v>
      </c>
      <c r="B3" s="25">
        <v>11100</v>
      </c>
      <c r="C3" s="25">
        <v>11100</v>
      </c>
      <c r="D3" s="111" t="s">
        <v>18</v>
      </c>
    </row>
    <row r="4" spans="1:4" x14ac:dyDescent="0.3">
      <c r="A4" s="25">
        <v>11101</v>
      </c>
      <c r="B4" s="25">
        <v>12540</v>
      </c>
      <c r="C4" s="25">
        <v>12540</v>
      </c>
      <c r="D4" s="111"/>
    </row>
    <row r="5" spans="1:4" x14ac:dyDescent="0.3">
      <c r="A5" s="25">
        <v>12541</v>
      </c>
      <c r="B5" s="25">
        <v>13500</v>
      </c>
      <c r="C5" s="25">
        <v>13500</v>
      </c>
      <c r="D5" s="111"/>
    </row>
    <row r="6" spans="1:4" x14ac:dyDescent="0.3">
      <c r="A6" s="25">
        <v>13501</v>
      </c>
      <c r="B6" s="25">
        <v>15840</v>
      </c>
      <c r="C6" s="25">
        <v>15840</v>
      </c>
      <c r="D6" s="111"/>
    </row>
    <row r="7" spans="1:4" x14ac:dyDescent="0.3">
      <c r="A7" s="25">
        <v>15841</v>
      </c>
      <c r="B7" s="25">
        <v>16500</v>
      </c>
      <c r="C7" s="25">
        <v>16500</v>
      </c>
      <c r="D7" s="111"/>
    </row>
    <row r="8" spans="1:4" x14ac:dyDescent="0.3">
      <c r="A8" s="25">
        <v>16501</v>
      </c>
      <c r="B8" s="25">
        <v>17280</v>
      </c>
      <c r="C8" s="25">
        <v>17280</v>
      </c>
      <c r="D8" s="111"/>
    </row>
    <row r="9" spans="1:4" x14ac:dyDescent="0.3">
      <c r="A9" s="25">
        <v>17281</v>
      </c>
      <c r="B9" s="25">
        <v>17880</v>
      </c>
      <c r="C9" s="25">
        <v>17880</v>
      </c>
      <c r="D9" s="111"/>
    </row>
    <row r="10" spans="1:4" x14ac:dyDescent="0.3">
      <c r="A10" s="25">
        <v>17881</v>
      </c>
      <c r="B10" s="25">
        <v>19047</v>
      </c>
      <c r="C10" s="25">
        <v>19047</v>
      </c>
      <c r="D10" s="111"/>
    </row>
    <row r="11" spans="1:4" x14ac:dyDescent="0.3">
      <c r="A11" s="25">
        <v>19048</v>
      </c>
      <c r="B11" s="25">
        <v>20008</v>
      </c>
      <c r="C11" s="25">
        <v>20008</v>
      </c>
      <c r="D11" s="111"/>
    </row>
    <row r="12" spans="1:4" x14ac:dyDescent="0.3">
      <c r="A12" s="25">
        <v>20009</v>
      </c>
      <c r="B12" s="25">
        <v>21009</v>
      </c>
      <c r="C12" s="25">
        <v>21009</v>
      </c>
      <c r="D12" s="111"/>
    </row>
    <row r="13" spans="1:4" x14ac:dyDescent="0.3">
      <c r="A13" s="28">
        <v>21010</v>
      </c>
      <c r="B13" s="28">
        <v>22000</v>
      </c>
      <c r="C13" s="28">
        <v>22000</v>
      </c>
      <c r="D13" s="111"/>
    </row>
    <row r="14" spans="1:4" x14ac:dyDescent="0.3">
      <c r="A14" s="28">
        <v>22001</v>
      </c>
      <c r="B14" s="28">
        <v>23100</v>
      </c>
      <c r="C14" s="28">
        <v>23100</v>
      </c>
      <c r="D14" s="111"/>
    </row>
    <row r="15" spans="1:4" x14ac:dyDescent="0.3">
      <c r="A15" s="25">
        <v>23101</v>
      </c>
      <c r="B15" s="25">
        <v>24000</v>
      </c>
      <c r="C15" s="25">
        <v>24000</v>
      </c>
      <c r="D15" s="111"/>
    </row>
    <row r="16" spans="1:4" x14ac:dyDescent="0.3">
      <c r="A16" s="25">
        <v>24001</v>
      </c>
      <c r="B16" s="25">
        <v>25250</v>
      </c>
      <c r="C16" s="25">
        <v>25250</v>
      </c>
      <c r="D16" s="111"/>
    </row>
    <row r="17" spans="1:4" x14ac:dyDescent="0.3">
      <c r="A17" s="25">
        <v>25251</v>
      </c>
      <c r="B17" s="25">
        <v>26400</v>
      </c>
      <c r="C17" s="25">
        <v>26400</v>
      </c>
      <c r="D17" s="111"/>
    </row>
    <row r="18" spans="1:4" x14ac:dyDescent="0.3">
      <c r="A18">
        <v>26401</v>
      </c>
      <c r="B18">
        <v>27470</v>
      </c>
      <c r="C18">
        <v>27470</v>
      </c>
      <c r="D18" t="s">
        <v>19</v>
      </c>
    </row>
    <row r="19" spans="1:4" x14ac:dyDescent="0.3">
      <c r="A19">
        <v>27471</v>
      </c>
      <c r="B19">
        <v>27600</v>
      </c>
      <c r="C19">
        <v>27600</v>
      </c>
      <c r="D19" t="s">
        <v>20</v>
      </c>
    </row>
    <row r="20" spans="1:4" x14ac:dyDescent="0.3">
      <c r="A20">
        <v>27601</v>
      </c>
      <c r="B20">
        <v>28800</v>
      </c>
      <c r="C20">
        <v>28800</v>
      </c>
      <c r="D20" t="s">
        <v>21</v>
      </c>
    </row>
    <row r="21" spans="1:4" x14ac:dyDescent="0.3">
      <c r="A21">
        <v>28801</v>
      </c>
      <c r="B21">
        <v>30300</v>
      </c>
      <c r="C21">
        <v>30300</v>
      </c>
      <c r="D21" t="s">
        <v>22</v>
      </c>
    </row>
    <row r="22" spans="1:4" x14ac:dyDescent="0.3">
      <c r="A22">
        <v>30301</v>
      </c>
      <c r="B22">
        <v>31800</v>
      </c>
      <c r="C22">
        <v>31800</v>
      </c>
      <c r="D22" t="s">
        <v>23</v>
      </c>
    </row>
    <row r="23" spans="1:4" x14ac:dyDescent="0.3">
      <c r="A23">
        <v>31801</v>
      </c>
      <c r="B23">
        <v>33300</v>
      </c>
      <c r="C23">
        <v>33300</v>
      </c>
      <c r="D23" t="s">
        <v>24</v>
      </c>
    </row>
    <row r="24" spans="1:4" x14ac:dyDescent="0.3">
      <c r="A24">
        <v>33301</v>
      </c>
      <c r="B24">
        <v>34800</v>
      </c>
      <c r="C24">
        <v>34800</v>
      </c>
      <c r="D24" t="s">
        <v>25</v>
      </c>
    </row>
    <row r="25" spans="1:4" x14ac:dyDescent="0.3">
      <c r="A25">
        <v>34801</v>
      </c>
      <c r="B25">
        <v>36300</v>
      </c>
      <c r="C25">
        <v>36300</v>
      </c>
      <c r="D25" t="s">
        <v>26</v>
      </c>
    </row>
    <row r="26" spans="1:4" x14ac:dyDescent="0.3">
      <c r="A26">
        <v>36301</v>
      </c>
      <c r="B26">
        <v>38200</v>
      </c>
      <c r="C26">
        <v>38200</v>
      </c>
      <c r="D26" t="s">
        <v>27</v>
      </c>
    </row>
    <row r="27" spans="1:4" x14ac:dyDescent="0.3">
      <c r="A27">
        <v>38201</v>
      </c>
      <c r="B27">
        <v>40100</v>
      </c>
      <c r="C27">
        <v>40100</v>
      </c>
      <c r="D27" t="s">
        <v>28</v>
      </c>
    </row>
    <row r="28" spans="1:4" x14ac:dyDescent="0.3">
      <c r="A28">
        <v>40101</v>
      </c>
      <c r="B28">
        <v>42000</v>
      </c>
      <c r="C28">
        <v>42000</v>
      </c>
      <c r="D28" t="s">
        <v>29</v>
      </c>
    </row>
    <row r="29" spans="1:4" x14ac:dyDescent="0.3">
      <c r="A29">
        <v>42001</v>
      </c>
      <c r="B29">
        <v>43900</v>
      </c>
      <c r="C29">
        <v>43900</v>
      </c>
      <c r="D29" t="s">
        <v>30</v>
      </c>
    </row>
    <row r="30" spans="1:4" x14ac:dyDescent="0.3">
      <c r="A30">
        <v>43901</v>
      </c>
      <c r="B30">
        <v>9999999999</v>
      </c>
      <c r="C30">
        <v>45800</v>
      </c>
      <c r="D30" t="s">
        <v>31</v>
      </c>
    </row>
  </sheetData>
  <mergeCells count="2">
    <mergeCell ref="A1:D1"/>
    <mergeCell ref="D3:D17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E65"/>
  <sheetViews>
    <sheetView zoomScale="110" zoomScaleNormal="110" workbookViewId="0">
      <selection activeCell="C30" sqref="C30"/>
    </sheetView>
  </sheetViews>
  <sheetFormatPr defaultRowHeight="16.2" x14ac:dyDescent="0.3"/>
  <cols>
    <col min="1" max="2" width="13.6640625" bestFit="1" customWidth="1"/>
    <col min="3" max="3" width="12.88671875" bestFit="1" customWidth="1"/>
  </cols>
  <sheetData>
    <row r="1" spans="1:5" x14ac:dyDescent="0.3">
      <c r="A1" s="112" t="s">
        <v>43</v>
      </c>
      <c r="B1" s="112"/>
      <c r="C1" s="112"/>
      <c r="D1" s="112"/>
    </row>
    <row r="2" spans="1:5" x14ac:dyDescent="0.3">
      <c r="A2" t="s">
        <v>14</v>
      </c>
      <c r="B2" t="s">
        <v>15</v>
      </c>
      <c r="C2" t="s">
        <v>16</v>
      </c>
      <c r="D2" t="s">
        <v>13</v>
      </c>
    </row>
    <row r="3" spans="1:5" x14ac:dyDescent="0.3">
      <c r="A3" s="3">
        <v>0</v>
      </c>
      <c r="B3" s="3">
        <v>1500</v>
      </c>
      <c r="C3" s="3">
        <v>1500</v>
      </c>
      <c r="D3" s="42" t="s">
        <v>32</v>
      </c>
      <c r="E3" s="3">
        <v>1</v>
      </c>
    </row>
    <row r="4" spans="1:5" x14ac:dyDescent="0.3">
      <c r="A4" s="3">
        <v>1501</v>
      </c>
      <c r="B4" s="3">
        <v>3000</v>
      </c>
      <c r="C4" s="9">
        <v>3000</v>
      </c>
      <c r="D4" s="42"/>
      <c r="E4" s="9">
        <v>2</v>
      </c>
    </row>
    <row r="5" spans="1:5" x14ac:dyDescent="0.3">
      <c r="A5" s="3">
        <v>3001</v>
      </c>
      <c r="B5" s="3">
        <v>4500</v>
      </c>
      <c r="C5" s="9">
        <v>4500</v>
      </c>
      <c r="D5" s="42"/>
      <c r="E5" s="3">
        <v>3</v>
      </c>
    </row>
    <row r="6" spans="1:5" x14ac:dyDescent="0.3">
      <c r="A6" s="3">
        <v>4501</v>
      </c>
      <c r="B6" s="3">
        <v>6000</v>
      </c>
      <c r="C6" s="9">
        <v>6000</v>
      </c>
      <c r="D6" s="42"/>
      <c r="E6" s="9">
        <v>4</v>
      </c>
    </row>
    <row r="7" spans="1:5" x14ac:dyDescent="0.3">
      <c r="A7" s="3">
        <v>6001</v>
      </c>
      <c r="B7" s="3">
        <v>7500</v>
      </c>
      <c r="C7" s="9">
        <v>7500</v>
      </c>
      <c r="D7" s="42"/>
      <c r="E7" s="3">
        <v>5</v>
      </c>
    </row>
    <row r="8" spans="1:5" x14ac:dyDescent="0.3">
      <c r="A8">
        <v>7501</v>
      </c>
      <c r="B8">
        <v>8700</v>
      </c>
      <c r="C8" s="5">
        <v>8700</v>
      </c>
      <c r="D8" s="43" t="s">
        <v>33</v>
      </c>
      <c r="E8" s="6">
        <v>6</v>
      </c>
    </row>
    <row r="9" spans="1:5" x14ac:dyDescent="0.3">
      <c r="A9">
        <v>8701</v>
      </c>
      <c r="B9">
        <v>9900</v>
      </c>
      <c r="C9" s="6">
        <v>9900</v>
      </c>
      <c r="D9" s="44"/>
      <c r="E9" s="6">
        <v>7</v>
      </c>
    </row>
    <row r="10" spans="1:5" x14ac:dyDescent="0.3">
      <c r="A10">
        <v>9901</v>
      </c>
      <c r="B10">
        <v>11100</v>
      </c>
      <c r="C10" s="6">
        <v>11100</v>
      </c>
      <c r="D10" s="44"/>
      <c r="E10" s="6">
        <v>8</v>
      </c>
    </row>
    <row r="11" spans="1:5" x14ac:dyDescent="0.3">
      <c r="A11">
        <v>11101</v>
      </c>
      <c r="B11">
        <v>12540</v>
      </c>
      <c r="C11" s="6">
        <v>12540</v>
      </c>
      <c r="D11" s="44"/>
      <c r="E11" s="6">
        <v>9</v>
      </c>
    </row>
    <row r="12" spans="1:5" x14ac:dyDescent="0.3">
      <c r="A12">
        <v>12541</v>
      </c>
      <c r="B12">
        <v>13500</v>
      </c>
      <c r="C12" s="6">
        <v>13500</v>
      </c>
      <c r="D12" s="44"/>
      <c r="E12" s="6">
        <v>10</v>
      </c>
    </row>
    <row r="13" spans="1:5" x14ac:dyDescent="0.3">
      <c r="A13" s="4">
        <v>13501</v>
      </c>
      <c r="B13" s="4">
        <v>15840</v>
      </c>
      <c r="C13" s="4">
        <v>15840</v>
      </c>
      <c r="D13" s="45" t="s">
        <v>34</v>
      </c>
      <c r="E13" s="4">
        <v>11</v>
      </c>
    </row>
    <row r="14" spans="1:5" x14ac:dyDescent="0.3">
      <c r="A14" s="4">
        <v>15841</v>
      </c>
      <c r="B14" s="4">
        <v>16500</v>
      </c>
      <c r="C14" s="4">
        <v>16500</v>
      </c>
      <c r="D14" s="45"/>
      <c r="E14" s="4">
        <v>12</v>
      </c>
    </row>
    <row r="15" spans="1:5" x14ac:dyDescent="0.3">
      <c r="A15" s="4">
        <v>16501</v>
      </c>
      <c r="B15" s="4">
        <v>17280</v>
      </c>
      <c r="C15" s="4">
        <v>17280</v>
      </c>
      <c r="D15" s="45"/>
      <c r="E15" s="4">
        <v>13</v>
      </c>
    </row>
    <row r="16" spans="1:5" x14ac:dyDescent="0.3">
      <c r="A16" s="4">
        <v>17281</v>
      </c>
      <c r="B16" s="4">
        <v>17880</v>
      </c>
      <c r="C16" s="4">
        <v>17880</v>
      </c>
      <c r="D16" s="45"/>
      <c r="E16" s="4">
        <v>14</v>
      </c>
    </row>
    <row r="17" spans="1:5" x14ac:dyDescent="0.3">
      <c r="A17" s="4">
        <v>17881</v>
      </c>
      <c r="B17" s="4">
        <v>19047</v>
      </c>
      <c r="C17" s="4">
        <v>19047</v>
      </c>
      <c r="D17" s="45"/>
      <c r="E17" s="4">
        <v>15</v>
      </c>
    </row>
    <row r="18" spans="1:5" x14ac:dyDescent="0.3">
      <c r="A18" s="4">
        <v>19048</v>
      </c>
      <c r="B18" s="4">
        <v>20008</v>
      </c>
      <c r="C18" s="4">
        <v>20008</v>
      </c>
      <c r="D18" s="45"/>
      <c r="E18" s="4">
        <v>16</v>
      </c>
    </row>
    <row r="19" spans="1:5" x14ac:dyDescent="0.3">
      <c r="A19" s="4">
        <v>20009</v>
      </c>
      <c r="B19" s="4">
        <v>21009</v>
      </c>
      <c r="C19" s="4">
        <v>21009</v>
      </c>
      <c r="D19" s="45"/>
      <c r="E19" s="4">
        <v>17</v>
      </c>
    </row>
    <row r="20" spans="1:5" x14ac:dyDescent="0.3">
      <c r="A20" s="4">
        <v>21010</v>
      </c>
      <c r="B20" s="4">
        <v>22000</v>
      </c>
      <c r="C20" s="4">
        <v>22000</v>
      </c>
      <c r="D20" s="45"/>
      <c r="E20" s="4">
        <v>18</v>
      </c>
    </row>
    <row r="21" spans="1:5" x14ac:dyDescent="0.3">
      <c r="A21" s="4">
        <v>22001</v>
      </c>
      <c r="B21" s="4">
        <v>23100</v>
      </c>
      <c r="C21" s="4">
        <v>23100</v>
      </c>
      <c r="D21" s="45"/>
      <c r="E21" s="4">
        <v>19</v>
      </c>
    </row>
    <row r="22" spans="1:5" x14ac:dyDescent="0.3">
      <c r="A22" s="2">
        <v>23101</v>
      </c>
      <c r="B22" s="2">
        <v>24000</v>
      </c>
      <c r="C22" s="2">
        <v>24000</v>
      </c>
      <c r="D22" s="46" t="s">
        <v>35</v>
      </c>
      <c r="E22" s="11">
        <v>20</v>
      </c>
    </row>
    <row r="23" spans="1:5" x14ac:dyDescent="0.3">
      <c r="A23" s="2">
        <v>24001</v>
      </c>
      <c r="B23" s="2">
        <v>25200</v>
      </c>
      <c r="C23" s="2">
        <v>25200</v>
      </c>
      <c r="D23" s="46"/>
      <c r="E23" s="11">
        <v>21</v>
      </c>
    </row>
    <row r="24" spans="1:5" x14ac:dyDescent="0.3">
      <c r="A24" s="2">
        <v>25201</v>
      </c>
      <c r="B24" s="2">
        <v>26400</v>
      </c>
      <c r="C24" s="2">
        <v>26400</v>
      </c>
      <c r="D24" s="46"/>
      <c r="E24" s="11">
        <v>22</v>
      </c>
    </row>
    <row r="25" spans="1:5" x14ac:dyDescent="0.3">
      <c r="A25" s="2">
        <v>26401</v>
      </c>
      <c r="B25" s="2">
        <v>27470</v>
      </c>
      <c r="C25" s="2">
        <v>27470</v>
      </c>
      <c r="D25" s="46"/>
      <c r="E25" s="11">
        <v>23</v>
      </c>
    </row>
    <row r="26" spans="1:5" x14ac:dyDescent="0.3">
      <c r="A26" s="2">
        <v>27471</v>
      </c>
      <c r="B26" s="2">
        <v>27600</v>
      </c>
      <c r="C26" s="2">
        <v>27600</v>
      </c>
      <c r="D26" s="46"/>
      <c r="E26" s="11">
        <v>24</v>
      </c>
    </row>
    <row r="27" spans="1:5" x14ac:dyDescent="0.3">
      <c r="A27" s="2">
        <v>27601</v>
      </c>
      <c r="B27" s="2">
        <v>28800</v>
      </c>
      <c r="C27" s="2">
        <v>28800</v>
      </c>
      <c r="D27" s="46"/>
      <c r="E27" s="11">
        <v>25</v>
      </c>
    </row>
    <row r="28" spans="1:5" x14ac:dyDescent="0.3">
      <c r="A28" s="3">
        <v>28801</v>
      </c>
      <c r="B28" s="9">
        <v>30300</v>
      </c>
      <c r="C28" s="9">
        <v>30300</v>
      </c>
      <c r="D28" s="42" t="s">
        <v>36</v>
      </c>
      <c r="E28" s="9">
        <v>26</v>
      </c>
    </row>
    <row r="29" spans="1:5" x14ac:dyDescent="0.3">
      <c r="A29" s="3">
        <v>30301</v>
      </c>
      <c r="B29" s="9">
        <v>31800</v>
      </c>
      <c r="C29" s="9">
        <v>31800</v>
      </c>
      <c r="D29" s="42"/>
      <c r="E29" s="9">
        <v>27</v>
      </c>
    </row>
    <row r="30" spans="1:5" x14ac:dyDescent="0.3">
      <c r="A30" s="3">
        <v>31801</v>
      </c>
      <c r="B30" s="9">
        <v>33300</v>
      </c>
      <c r="C30" s="9">
        <v>33300</v>
      </c>
      <c r="D30" s="42"/>
      <c r="E30" s="9">
        <v>28</v>
      </c>
    </row>
    <row r="31" spans="1:5" x14ac:dyDescent="0.3">
      <c r="A31" s="3">
        <v>33301</v>
      </c>
      <c r="B31" s="9">
        <v>34800</v>
      </c>
      <c r="C31" s="9">
        <v>34800</v>
      </c>
      <c r="D31" s="42"/>
      <c r="E31" s="9">
        <v>29</v>
      </c>
    </row>
    <row r="32" spans="1:5" x14ac:dyDescent="0.3">
      <c r="A32" s="3">
        <v>34801</v>
      </c>
      <c r="B32" s="9">
        <v>36300</v>
      </c>
      <c r="C32" s="9">
        <v>36300</v>
      </c>
      <c r="D32" s="42"/>
      <c r="E32" s="9">
        <v>30</v>
      </c>
    </row>
    <row r="33" spans="1:5" x14ac:dyDescent="0.3">
      <c r="A33">
        <v>36301</v>
      </c>
      <c r="B33">
        <v>38200</v>
      </c>
      <c r="C33">
        <v>38200</v>
      </c>
      <c r="D33" s="47" t="s">
        <v>37</v>
      </c>
      <c r="E33" s="6">
        <v>31</v>
      </c>
    </row>
    <row r="34" spans="1:5" x14ac:dyDescent="0.3">
      <c r="A34">
        <v>38201</v>
      </c>
      <c r="B34">
        <v>40100</v>
      </c>
      <c r="C34">
        <v>40100</v>
      </c>
      <c r="D34" s="47"/>
      <c r="E34" s="6">
        <v>32</v>
      </c>
    </row>
    <row r="35" spans="1:5" x14ac:dyDescent="0.3">
      <c r="A35">
        <v>40101</v>
      </c>
      <c r="B35">
        <v>42000</v>
      </c>
      <c r="C35">
        <v>42000</v>
      </c>
      <c r="D35" s="47"/>
      <c r="E35" s="6">
        <v>33</v>
      </c>
    </row>
    <row r="36" spans="1:5" x14ac:dyDescent="0.3">
      <c r="A36">
        <v>42001</v>
      </c>
      <c r="B36">
        <v>43900</v>
      </c>
      <c r="C36">
        <v>43900</v>
      </c>
      <c r="D36" s="47"/>
      <c r="E36" s="6">
        <v>34</v>
      </c>
    </row>
    <row r="37" spans="1:5" x14ac:dyDescent="0.3">
      <c r="A37">
        <v>43901</v>
      </c>
      <c r="B37">
        <v>45800</v>
      </c>
      <c r="C37">
        <v>45800</v>
      </c>
      <c r="D37" s="47"/>
      <c r="E37" s="6">
        <v>35</v>
      </c>
    </row>
    <row r="38" spans="1:5" x14ac:dyDescent="0.3">
      <c r="A38" s="4">
        <v>45801</v>
      </c>
      <c r="B38" s="4">
        <v>48200</v>
      </c>
      <c r="C38" s="4">
        <v>48200</v>
      </c>
      <c r="D38" s="45" t="s">
        <v>38</v>
      </c>
      <c r="E38" s="4">
        <v>36</v>
      </c>
    </row>
    <row r="39" spans="1:5" x14ac:dyDescent="0.3">
      <c r="A39" s="4">
        <v>48201</v>
      </c>
      <c r="B39" s="10">
        <v>50600</v>
      </c>
      <c r="C39" s="10">
        <v>50600</v>
      </c>
      <c r="D39" s="48"/>
      <c r="E39" s="4">
        <v>37</v>
      </c>
    </row>
    <row r="40" spans="1:5" x14ac:dyDescent="0.3">
      <c r="A40" s="4">
        <v>50601</v>
      </c>
      <c r="B40" s="10">
        <v>53000</v>
      </c>
      <c r="C40" s="10">
        <v>53000</v>
      </c>
      <c r="D40" s="48"/>
      <c r="E40" s="4">
        <v>38</v>
      </c>
    </row>
    <row r="41" spans="1:5" x14ac:dyDescent="0.3">
      <c r="A41" s="4">
        <v>53001</v>
      </c>
      <c r="B41" s="10">
        <v>55400</v>
      </c>
      <c r="C41" s="10">
        <v>55400</v>
      </c>
      <c r="D41" s="48"/>
      <c r="E41" s="4">
        <v>39</v>
      </c>
    </row>
    <row r="42" spans="1:5" x14ac:dyDescent="0.3">
      <c r="A42" s="4">
        <v>55401</v>
      </c>
      <c r="B42" s="10">
        <v>57800</v>
      </c>
      <c r="C42" s="10">
        <v>57800</v>
      </c>
      <c r="D42" s="48"/>
      <c r="E42" s="4">
        <v>40</v>
      </c>
    </row>
    <row r="43" spans="1:5" x14ac:dyDescent="0.3">
      <c r="A43" s="7">
        <v>57801</v>
      </c>
      <c r="B43" s="7">
        <v>60800</v>
      </c>
      <c r="C43" s="7">
        <v>60800</v>
      </c>
      <c r="D43" s="49" t="s">
        <v>39</v>
      </c>
      <c r="E43" s="8">
        <v>41</v>
      </c>
    </row>
    <row r="44" spans="1:5" x14ac:dyDescent="0.3">
      <c r="A44" s="7">
        <v>60801</v>
      </c>
      <c r="B44" s="8">
        <v>63800</v>
      </c>
      <c r="C44" s="8">
        <v>63800</v>
      </c>
      <c r="D44" s="50"/>
      <c r="E44" s="8">
        <v>42</v>
      </c>
    </row>
    <row r="45" spans="1:5" x14ac:dyDescent="0.3">
      <c r="A45" s="7">
        <v>63801</v>
      </c>
      <c r="B45" s="8">
        <v>66800</v>
      </c>
      <c r="C45" s="8">
        <v>66800</v>
      </c>
      <c r="D45" s="50"/>
      <c r="E45" s="8">
        <v>43</v>
      </c>
    </row>
    <row r="46" spans="1:5" x14ac:dyDescent="0.3">
      <c r="A46" s="7">
        <v>66801</v>
      </c>
      <c r="B46" s="8">
        <v>69800</v>
      </c>
      <c r="C46" s="8">
        <v>69800</v>
      </c>
      <c r="D46" s="50"/>
      <c r="E46" s="8">
        <v>44</v>
      </c>
    </row>
    <row r="47" spans="1:5" x14ac:dyDescent="0.3">
      <c r="A47" s="7">
        <v>69801</v>
      </c>
      <c r="B47" s="8">
        <v>72800</v>
      </c>
      <c r="C47" s="8">
        <v>72800</v>
      </c>
      <c r="D47" s="50"/>
      <c r="E47" s="8">
        <v>45</v>
      </c>
    </row>
    <row r="48" spans="1:5" x14ac:dyDescent="0.3">
      <c r="A48">
        <v>72801</v>
      </c>
      <c r="B48">
        <v>76500</v>
      </c>
      <c r="C48">
        <v>76500</v>
      </c>
      <c r="D48" t="s">
        <v>40</v>
      </c>
      <c r="E48" s="5">
        <v>46</v>
      </c>
    </row>
    <row r="49" spans="1:5" x14ac:dyDescent="0.3">
      <c r="A49">
        <v>76501</v>
      </c>
      <c r="B49">
        <v>80200</v>
      </c>
      <c r="C49">
        <v>80200</v>
      </c>
      <c r="E49" s="5">
        <v>47</v>
      </c>
    </row>
    <row r="50" spans="1:5" x14ac:dyDescent="0.3">
      <c r="A50">
        <v>80201</v>
      </c>
      <c r="B50">
        <v>83900</v>
      </c>
      <c r="C50">
        <v>83900</v>
      </c>
      <c r="E50" s="5">
        <v>48</v>
      </c>
    </row>
    <row r="51" spans="1:5" x14ac:dyDescent="0.3">
      <c r="A51">
        <v>83901</v>
      </c>
      <c r="B51">
        <v>87600</v>
      </c>
      <c r="C51">
        <v>87600</v>
      </c>
      <c r="E51" s="5">
        <v>49</v>
      </c>
    </row>
    <row r="52" spans="1:5" x14ac:dyDescent="0.3">
      <c r="A52" s="3">
        <v>87601</v>
      </c>
      <c r="B52" s="3">
        <v>92100</v>
      </c>
      <c r="C52" s="3">
        <v>92100</v>
      </c>
      <c r="D52" s="3" t="s">
        <v>41</v>
      </c>
      <c r="E52" s="3">
        <v>50</v>
      </c>
    </row>
    <row r="53" spans="1:5" x14ac:dyDescent="0.3">
      <c r="A53" s="3">
        <v>92101</v>
      </c>
      <c r="B53" s="9">
        <v>96600</v>
      </c>
      <c r="C53" s="9">
        <v>96600</v>
      </c>
      <c r="D53" s="9"/>
      <c r="E53" s="3">
        <v>51</v>
      </c>
    </row>
    <row r="54" spans="1:5" x14ac:dyDescent="0.3">
      <c r="A54" s="3">
        <v>96601</v>
      </c>
      <c r="B54" s="9">
        <v>101100</v>
      </c>
      <c r="C54" s="9">
        <v>101100</v>
      </c>
      <c r="D54" s="9"/>
      <c r="E54" s="3">
        <v>52</v>
      </c>
    </row>
    <row r="55" spans="1:5" x14ac:dyDescent="0.3">
      <c r="A55" s="3">
        <v>101101</v>
      </c>
      <c r="B55" s="9">
        <v>105600</v>
      </c>
      <c r="C55" s="9">
        <v>105600</v>
      </c>
      <c r="D55" s="9"/>
      <c r="E55" s="3">
        <v>53</v>
      </c>
    </row>
    <row r="56" spans="1:5" x14ac:dyDescent="0.3">
      <c r="A56" s="3">
        <v>105601</v>
      </c>
      <c r="B56" s="9">
        <v>110100</v>
      </c>
      <c r="C56" s="9">
        <v>110100</v>
      </c>
      <c r="D56" s="9"/>
      <c r="E56" s="3">
        <v>54</v>
      </c>
    </row>
    <row r="57" spans="1:5" x14ac:dyDescent="0.3">
      <c r="A57" s="2">
        <v>110101</v>
      </c>
      <c r="B57" s="2">
        <v>115500</v>
      </c>
      <c r="C57" s="2">
        <v>115500</v>
      </c>
      <c r="D57" s="2" t="s">
        <v>42</v>
      </c>
      <c r="E57" s="11">
        <v>55</v>
      </c>
    </row>
    <row r="58" spans="1:5" x14ac:dyDescent="0.3">
      <c r="A58" s="2">
        <v>115501</v>
      </c>
      <c r="B58" s="11">
        <v>120900</v>
      </c>
      <c r="C58" s="11">
        <v>120900</v>
      </c>
      <c r="D58" s="11"/>
      <c r="E58" s="11">
        <v>56</v>
      </c>
    </row>
    <row r="59" spans="1:5" x14ac:dyDescent="0.3">
      <c r="A59" s="2">
        <v>120901</v>
      </c>
      <c r="B59" s="11">
        <v>126300</v>
      </c>
      <c r="C59" s="11">
        <v>126300</v>
      </c>
      <c r="D59" s="11"/>
      <c r="E59" s="11">
        <v>57</v>
      </c>
    </row>
    <row r="60" spans="1:5" x14ac:dyDescent="0.3">
      <c r="A60" s="2">
        <v>126301</v>
      </c>
      <c r="B60" s="11">
        <v>131700</v>
      </c>
      <c r="C60" s="11">
        <v>131700</v>
      </c>
      <c r="D60" s="11"/>
      <c r="E60" s="11">
        <v>58</v>
      </c>
    </row>
    <row r="61" spans="1:5" x14ac:dyDescent="0.3">
      <c r="A61" s="2">
        <v>131701</v>
      </c>
      <c r="B61" s="11">
        <v>137100</v>
      </c>
      <c r="C61" s="11">
        <v>137100</v>
      </c>
      <c r="D61" s="11"/>
      <c r="E61" s="11">
        <v>59</v>
      </c>
    </row>
    <row r="62" spans="1:5" x14ac:dyDescent="0.3">
      <c r="A62" s="2">
        <v>137101</v>
      </c>
      <c r="B62" s="11">
        <v>142500</v>
      </c>
      <c r="C62" s="11">
        <v>142500</v>
      </c>
      <c r="D62" s="11"/>
      <c r="E62" s="11">
        <v>60</v>
      </c>
    </row>
    <row r="63" spans="1:5" x14ac:dyDescent="0.3">
      <c r="A63" s="2">
        <v>142501</v>
      </c>
      <c r="B63" s="11">
        <v>147900</v>
      </c>
      <c r="C63" s="11">
        <v>147900</v>
      </c>
      <c r="D63" s="11"/>
      <c r="E63" s="11">
        <v>61</v>
      </c>
    </row>
    <row r="64" spans="1:5" x14ac:dyDescent="0.3">
      <c r="A64" s="2">
        <v>147901</v>
      </c>
      <c r="B64" s="2">
        <v>999999999</v>
      </c>
      <c r="C64" s="11">
        <v>150000</v>
      </c>
      <c r="D64" s="11"/>
      <c r="E64" s="11">
        <v>62</v>
      </c>
    </row>
    <row r="65" spans="5:5" x14ac:dyDescent="0.3">
      <c r="E65" s="9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F52"/>
  <sheetViews>
    <sheetView workbookViewId="0">
      <selection activeCell="C30" sqref="C30"/>
    </sheetView>
  </sheetViews>
  <sheetFormatPr defaultRowHeight="16.2" x14ac:dyDescent="0.3"/>
  <cols>
    <col min="1" max="2" width="13.6640625" bestFit="1" customWidth="1"/>
    <col min="3" max="3" width="12.88671875" bestFit="1" customWidth="1"/>
  </cols>
  <sheetData>
    <row r="1" spans="1:6" x14ac:dyDescent="0.3">
      <c r="A1" s="113" t="s">
        <v>1</v>
      </c>
      <c r="B1" s="113"/>
      <c r="C1" s="113"/>
      <c r="D1" s="113"/>
    </row>
    <row r="2" spans="1:6" x14ac:dyDescent="0.3">
      <c r="A2" t="s">
        <v>9</v>
      </c>
      <c r="B2" t="s">
        <v>11</v>
      </c>
      <c r="C2" t="s">
        <v>51</v>
      </c>
      <c r="D2" s="1" t="s">
        <v>52</v>
      </c>
    </row>
    <row r="3" spans="1:6" x14ac:dyDescent="0.3">
      <c r="A3">
        <v>0</v>
      </c>
      <c r="B3">
        <v>27470</v>
      </c>
      <c r="C3">
        <v>27470</v>
      </c>
      <c r="D3">
        <v>1</v>
      </c>
    </row>
    <row r="4" spans="1:6" x14ac:dyDescent="0.3">
      <c r="A4">
        <v>27471</v>
      </c>
      <c r="B4">
        <v>27600</v>
      </c>
      <c r="C4">
        <v>27600</v>
      </c>
      <c r="D4">
        <v>2</v>
      </c>
      <c r="F4" t="s">
        <v>64</v>
      </c>
    </row>
    <row r="5" spans="1:6" x14ac:dyDescent="0.3">
      <c r="A5">
        <v>27601</v>
      </c>
      <c r="B5">
        <v>28800</v>
      </c>
      <c r="C5">
        <v>28800</v>
      </c>
      <c r="D5">
        <v>3</v>
      </c>
    </row>
    <row r="6" spans="1:6" x14ac:dyDescent="0.3">
      <c r="A6">
        <v>28801</v>
      </c>
      <c r="B6">
        <v>30300</v>
      </c>
      <c r="C6">
        <v>30300</v>
      </c>
      <c r="D6">
        <v>4</v>
      </c>
    </row>
    <row r="7" spans="1:6" x14ac:dyDescent="0.3">
      <c r="A7">
        <v>30301</v>
      </c>
      <c r="B7">
        <v>31800</v>
      </c>
      <c r="C7">
        <v>31800</v>
      </c>
      <c r="D7">
        <v>5</v>
      </c>
    </row>
    <row r="8" spans="1:6" x14ac:dyDescent="0.3">
      <c r="A8">
        <v>31801</v>
      </c>
      <c r="B8">
        <v>33300</v>
      </c>
      <c r="C8">
        <v>33300</v>
      </c>
      <c r="D8">
        <v>6</v>
      </c>
    </row>
    <row r="9" spans="1:6" x14ac:dyDescent="0.3">
      <c r="A9">
        <v>33301</v>
      </c>
      <c r="B9">
        <v>34800</v>
      </c>
      <c r="C9">
        <v>34800</v>
      </c>
      <c r="D9">
        <v>7</v>
      </c>
    </row>
    <row r="10" spans="1:6" x14ac:dyDescent="0.3">
      <c r="A10">
        <v>34801</v>
      </c>
      <c r="B10">
        <v>36300</v>
      </c>
      <c r="C10">
        <v>36300</v>
      </c>
      <c r="D10">
        <v>8</v>
      </c>
    </row>
    <row r="11" spans="1:6" x14ac:dyDescent="0.3">
      <c r="A11">
        <v>36301</v>
      </c>
      <c r="B11">
        <v>38200</v>
      </c>
      <c r="C11">
        <v>38200</v>
      </c>
      <c r="D11">
        <v>9</v>
      </c>
    </row>
    <row r="12" spans="1:6" x14ac:dyDescent="0.3">
      <c r="A12">
        <v>38201</v>
      </c>
      <c r="B12">
        <v>40100</v>
      </c>
      <c r="C12">
        <v>40100</v>
      </c>
      <c r="D12">
        <v>10</v>
      </c>
    </row>
    <row r="13" spans="1:6" x14ac:dyDescent="0.3">
      <c r="A13">
        <v>40101</v>
      </c>
      <c r="B13">
        <v>42000</v>
      </c>
      <c r="C13">
        <v>42000</v>
      </c>
      <c r="D13">
        <v>11</v>
      </c>
    </row>
    <row r="14" spans="1:6" x14ac:dyDescent="0.3">
      <c r="A14">
        <v>42001</v>
      </c>
      <c r="B14">
        <v>43900</v>
      </c>
      <c r="C14">
        <v>43900</v>
      </c>
      <c r="D14">
        <v>12</v>
      </c>
    </row>
    <row r="15" spans="1:6" x14ac:dyDescent="0.3">
      <c r="A15">
        <v>43901</v>
      </c>
      <c r="B15">
        <v>45800</v>
      </c>
      <c r="C15">
        <v>45800</v>
      </c>
      <c r="D15">
        <v>13</v>
      </c>
    </row>
    <row r="16" spans="1:6" x14ac:dyDescent="0.3">
      <c r="A16">
        <v>45801</v>
      </c>
      <c r="B16">
        <v>48200</v>
      </c>
      <c r="C16">
        <v>48200</v>
      </c>
      <c r="D16">
        <v>14</v>
      </c>
    </row>
    <row r="17" spans="1:4" x14ac:dyDescent="0.3">
      <c r="A17">
        <v>48201</v>
      </c>
      <c r="B17">
        <v>50600</v>
      </c>
      <c r="C17">
        <v>50600</v>
      </c>
      <c r="D17">
        <v>15</v>
      </c>
    </row>
    <row r="18" spans="1:4" x14ac:dyDescent="0.3">
      <c r="A18">
        <v>50601</v>
      </c>
      <c r="B18">
        <v>53000</v>
      </c>
      <c r="C18">
        <v>53000</v>
      </c>
      <c r="D18">
        <v>16</v>
      </c>
    </row>
    <row r="19" spans="1:4" x14ac:dyDescent="0.3">
      <c r="A19">
        <v>53001</v>
      </c>
      <c r="B19">
        <v>55400</v>
      </c>
      <c r="C19">
        <v>55400</v>
      </c>
      <c r="D19">
        <v>17</v>
      </c>
    </row>
    <row r="20" spans="1:4" x14ac:dyDescent="0.3">
      <c r="A20">
        <v>55401</v>
      </c>
      <c r="B20">
        <v>57800</v>
      </c>
      <c r="C20">
        <v>57800</v>
      </c>
      <c r="D20">
        <v>18</v>
      </c>
    </row>
    <row r="21" spans="1:4" x14ac:dyDescent="0.3">
      <c r="A21">
        <v>57801</v>
      </c>
      <c r="B21">
        <v>60800</v>
      </c>
      <c r="C21">
        <v>60800</v>
      </c>
      <c r="D21">
        <v>19</v>
      </c>
    </row>
    <row r="22" spans="1:4" x14ac:dyDescent="0.3">
      <c r="A22">
        <v>60801</v>
      </c>
      <c r="B22">
        <v>63800</v>
      </c>
      <c r="C22">
        <v>63800</v>
      </c>
      <c r="D22">
        <v>20</v>
      </c>
    </row>
    <row r="23" spans="1:4" x14ac:dyDescent="0.3">
      <c r="A23">
        <v>63801</v>
      </c>
      <c r="B23">
        <v>66800</v>
      </c>
      <c r="C23">
        <v>66800</v>
      </c>
      <c r="D23">
        <v>21</v>
      </c>
    </row>
    <row r="24" spans="1:4" x14ac:dyDescent="0.3">
      <c r="A24">
        <v>66801</v>
      </c>
      <c r="B24">
        <v>69800</v>
      </c>
      <c r="C24">
        <v>69800</v>
      </c>
      <c r="D24">
        <v>22</v>
      </c>
    </row>
    <row r="25" spans="1:4" x14ac:dyDescent="0.3">
      <c r="A25">
        <v>69801</v>
      </c>
      <c r="B25">
        <v>72800</v>
      </c>
      <c r="C25">
        <v>72800</v>
      </c>
      <c r="D25">
        <v>23</v>
      </c>
    </row>
    <row r="26" spans="1:4" x14ac:dyDescent="0.3">
      <c r="A26">
        <v>72801</v>
      </c>
      <c r="B26">
        <v>76500</v>
      </c>
      <c r="C26">
        <v>76500</v>
      </c>
      <c r="D26">
        <v>24</v>
      </c>
    </row>
    <row r="27" spans="1:4" x14ac:dyDescent="0.3">
      <c r="A27">
        <v>76501</v>
      </c>
      <c r="B27">
        <v>80200</v>
      </c>
      <c r="C27">
        <v>80200</v>
      </c>
      <c r="D27">
        <v>25</v>
      </c>
    </row>
    <row r="28" spans="1:4" x14ac:dyDescent="0.3">
      <c r="A28">
        <v>80201</v>
      </c>
      <c r="B28">
        <v>83900</v>
      </c>
      <c r="C28">
        <v>83900</v>
      </c>
      <c r="D28">
        <v>26</v>
      </c>
    </row>
    <row r="29" spans="1:4" x14ac:dyDescent="0.3">
      <c r="A29">
        <v>83901</v>
      </c>
      <c r="B29">
        <v>87600</v>
      </c>
      <c r="C29">
        <v>87600</v>
      </c>
      <c r="D29">
        <v>27</v>
      </c>
    </row>
    <row r="30" spans="1:4" x14ac:dyDescent="0.3">
      <c r="A30">
        <v>87601</v>
      </c>
      <c r="B30">
        <v>92100</v>
      </c>
      <c r="C30">
        <v>92100</v>
      </c>
      <c r="D30">
        <v>28</v>
      </c>
    </row>
    <row r="31" spans="1:4" x14ac:dyDescent="0.3">
      <c r="A31">
        <v>92101</v>
      </c>
      <c r="B31">
        <v>96600</v>
      </c>
      <c r="C31">
        <v>96600</v>
      </c>
      <c r="D31">
        <v>29</v>
      </c>
    </row>
    <row r="32" spans="1:4" x14ac:dyDescent="0.3">
      <c r="A32">
        <v>96601</v>
      </c>
      <c r="B32">
        <v>101100</v>
      </c>
      <c r="C32">
        <v>101100</v>
      </c>
      <c r="D32">
        <v>30</v>
      </c>
    </row>
    <row r="33" spans="1:4" x14ac:dyDescent="0.3">
      <c r="A33">
        <v>101101</v>
      </c>
      <c r="B33">
        <v>105600</v>
      </c>
      <c r="C33">
        <v>105600</v>
      </c>
      <c r="D33">
        <v>31</v>
      </c>
    </row>
    <row r="34" spans="1:4" x14ac:dyDescent="0.3">
      <c r="A34">
        <v>105601</v>
      </c>
      <c r="B34">
        <v>110100</v>
      </c>
      <c r="C34">
        <v>110100</v>
      </c>
      <c r="D34">
        <v>32</v>
      </c>
    </row>
    <row r="35" spans="1:4" x14ac:dyDescent="0.3">
      <c r="A35">
        <v>110101</v>
      </c>
      <c r="B35">
        <v>115500</v>
      </c>
      <c r="C35">
        <v>115500</v>
      </c>
      <c r="D35">
        <v>33</v>
      </c>
    </row>
    <row r="36" spans="1:4" x14ac:dyDescent="0.3">
      <c r="A36">
        <v>115501</v>
      </c>
      <c r="B36">
        <v>120900</v>
      </c>
      <c r="C36">
        <v>120900</v>
      </c>
      <c r="D36">
        <v>34</v>
      </c>
    </row>
    <row r="37" spans="1:4" x14ac:dyDescent="0.3">
      <c r="A37">
        <v>120901</v>
      </c>
      <c r="B37">
        <v>126300</v>
      </c>
      <c r="C37">
        <v>126300</v>
      </c>
      <c r="D37">
        <v>35</v>
      </c>
    </row>
    <row r="38" spans="1:4" x14ac:dyDescent="0.3">
      <c r="A38">
        <v>126301</v>
      </c>
      <c r="B38">
        <v>131700</v>
      </c>
      <c r="C38">
        <v>131700</v>
      </c>
      <c r="D38">
        <v>36</v>
      </c>
    </row>
    <row r="39" spans="1:4" x14ac:dyDescent="0.3">
      <c r="A39">
        <v>131701</v>
      </c>
      <c r="B39" s="17">
        <v>137100</v>
      </c>
      <c r="C39" s="17">
        <v>137100</v>
      </c>
      <c r="D39">
        <v>37</v>
      </c>
    </row>
    <row r="40" spans="1:4" x14ac:dyDescent="0.3">
      <c r="A40" s="17">
        <v>137101</v>
      </c>
      <c r="B40" s="17">
        <v>142500</v>
      </c>
      <c r="C40" s="26">
        <v>142500</v>
      </c>
      <c r="D40" s="5">
        <v>38</v>
      </c>
    </row>
    <row r="41" spans="1:4" x14ac:dyDescent="0.3">
      <c r="A41" s="26">
        <v>142501</v>
      </c>
      <c r="B41" s="27">
        <v>147900</v>
      </c>
      <c r="C41" s="27">
        <v>147900</v>
      </c>
      <c r="D41" s="5">
        <v>39</v>
      </c>
    </row>
    <row r="42" spans="1:4" x14ac:dyDescent="0.3">
      <c r="A42" s="5">
        <v>147901</v>
      </c>
      <c r="B42" s="5">
        <v>150000</v>
      </c>
      <c r="C42" s="5">
        <v>150000</v>
      </c>
      <c r="D42" s="5">
        <v>40</v>
      </c>
    </row>
    <row r="43" spans="1:4" x14ac:dyDescent="0.3">
      <c r="A43">
        <v>150001</v>
      </c>
      <c r="B43">
        <v>156400</v>
      </c>
      <c r="C43">
        <v>156400</v>
      </c>
      <c r="D43" s="5">
        <v>41</v>
      </c>
    </row>
    <row r="44" spans="1:4" x14ac:dyDescent="0.3">
      <c r="A44">
        <v>156401</v>
      </c>
      <c r="B44">
        <v>162800</v>
      </c>
      <c r="C44">
        <v>162800</v>
      </c>
      <c r="D44">
        <v>42</v>
      </c>
    </row>
    <row r="45" spans="1:4" x14ac:dyDescent="0.3">
      <c r="A45">
        <v>162801</v>
      </c>
      <c r="B45">
        <v>169200</v>
      </c>
      <c r="C45">
        <v>169200</v>
      </c>
      <c r="D45">
        <v>43</v>
      </c>
    </row>
    <row r="46" spans="1:4" x14ac:dyDescent="0.3">
      <c r="A46">
        <v>169201</v>
      </c>
      <c r="B46">
        <v>175600</v>
      </c>
      <c r="C46">
        <v>175600</v>
      </c>
      <c r="D46">
        <v>44</v>
      </c>
    </row>
    <row r="47" spans="1:4" x14ac:dyDescent="0.3">
      <c r="A47">
        <v>175601</v>
      </c>
      <c r="B47">
        <v>182000</v>
      </c>
      <c r="C47">
        <v>182000</v>
      </c>
      <c r="D47">
        <v>45</v>
      </c>
    </row>
    <row r="48" spans="1:4" x14ac:dyDescent="0.3">
      <c r="A48">
        <v>182001</v>
      </c>
      <c r="B48">
        <v>189500</v>
      </c>
      <c r="C48">
        <v>189500</v>
      </c>
      <c r="D48">
        <v>46</v>
      </c>
    </row>
    <row r="49" spans="1:4" x14ac:dyDescent="0.3">
      <c r="A49">
        <v>189501</v>
      </c>
      <c r="B49">
        <v>197000</v>
      </c>
      <c r="C49">
        <v>197000</v>
      </c>
      <c r="D49">
        <v>47</v>
      </c>
    </row>
    <row r="50" spans="1:4" x14ac:dyDescent="0.3">
      <c r="A50">
        <v>197001</v>
      </c>
      <c r="B50">
        <v>204500</v>
      </c>
      <c r="C50">
        <v>204500</v>
      </c>
      <c r="D50">
        <v>48</v>
      </c>
    </row>
    <row r="51" spans="1:4" x14ac:dyDescent="0.3">
      <c r="A51">
        <v>204501</v>
      </c>
      <c r="B51">
        <v>212000</v>
      </c>
      <c r="C51">
        <v>212000</v>
      </c>
      <c r="D51">
        <v>49</v>
      </c>
    </row>
    <row r="52" spans="1:4" x14ac:dyDescent="0.3">
      <c r="A52">
        <v>212001</v>
      </c>
      <c r="B52">
        <v>999999999</v>
      </c>
      <c r="C52">
        <v>219500</v>
      </c>
      <c r="D52">
        <v>50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具名範圍</vt:lpstr>
      </vt:variant>
      <vt:variant>
        <vt:i4>1</vt:i4>
      </vt:variant>
    </vt:vector>
  </HeadingPairs>
  <TitlesOfParts>
    <vt:vector size="8" baseType="lpstr">
      <vt:lpstr>勞健保業務重點</vt:lpstr>
      <vt:lpstr>使用說明</vt:lpstr>
      <vt:lpstr>費用試算</vt:lpstr>
      <vt:lpstr>無就業保險費級距表113</vt:lpstr>
      <vt:lpstr>勞保級距</vt:lpstr>
      <vt:lpstr>勞退級距</vt:lpstr>
      <vt:lpstr>健保級距</vt:lpstr>
      <vt:lpstr>無就業保險費級距表113!Print_Area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chiayu林家羽</cp:lastModifiedBy>
  <cp:lastPrinted>2021-01-07T07:03:23Z</cp:lastPrinted>
  <dcterms:created xsi:type="dcterms:W3CDTF">2018-02-22T01:00:08Z</dcterms:created>
  <dcterms:modified xsi:type="dcterms:W3CDTF">2024-01-04T03:36:39Z</dcterms:modified>
</cp:coreProperties>
</file>